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Октябрь/"/>
    </mc:Choice>
  </mc:AlternateContent>
  <xr:revisionPtr revIDLastSave="0" documentId="13_ncr:1_{44FB0C61-D426-C74D-ADBE-72C6448959F5}" xr6:coauthVersionLast="45" xr6:coauthVersionMax="45" xr10:uidLastSave="{00000000-0000-0000-0000-000000000000}"/>
  <bookViews>
    <workbookView xWindow="1900" yWindow="460" windowWidth="25240" windowHeight="14880" firstSheet="9" activeTab="13" xr2:uid="{00000000-000D-0000-FFFF-FFFF00000000}"/>
  </bookViews>
  <sheets>
    <sheet name="IPL ПЛ без экипировки ДК" sheetId="1" r:id="rId1"/>
    <sheet name="IPL ПЛ без экипировки" sheetId="2" r:id="rId2"/>
    <sheet name="IPL Двоеборье без экип ДК" sheetId="3" r:id="rId3"/>
    <sheet name="IPL Двоеборье без экип" sheetId="4" r:id="rId4"/>
    <sheet name="IPL Жим без экипировки ДК" sheetId="5" r:id="rId5"/>
    <sheet name="IPL Жим без экипировки" sheetId="6" r:id="rId6"/>
    <sheet name="СПР Жим софт однопетельная ДК" sheetId="7" r:id="rId7"/>
    <sheet name="СПР Жим софт однопетельная" sheetId="8" r:id="rId8"/>
    <sheet name="IPL Тяга без экипировки ДК" sheetId="9" r:id="rId9"/>
    <sheet name="IPL Тяга без экипировки" sheetId="10" r:id="rId10"/>
    <sheet name="СПР Пауэрспорт ДК" sheetId="11" r:id="rId11"/>
    <sheet name="СПР Пауэрспорт" sheetId="12" r:id="rId12"/>
    <sheet name="СПР Подъем на бицепс ДК" sheetId="13" r:id="rId13"/>
    <sheet name="СПР Подъем на бицепс" sheetId="14" r:id="rId14"/>
    <sheet name="Командное первенство" sheetId="15" r:id="rId15"/>
    <sheet name="Судейская коллегия" sheetId="16" r:id="rId16"/>
  </sheet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4" l="1"/>
  <c r="M9" i="14"/>
  <c r="M6" i="14"/>
  <c r="M6" i="13"/>
  <c r="P6" i="12"/>
  <c r="Q6" i="12" s="1"/>
  <c r="P6" i="11"/>
  <c r="Q6" i="11" s="1"/>
  <c r="M32" i="10"/>
  <c r="M29" i="10"/>
  <c r="M26" i="10"/>
  <c r="M23" i="10"/>
  <c r="M20" i="10"/>
  <c r="M18" i="10"/>
  <c r="M19" i="10"/>
  <c r="M15" i="10"/>
  <c r="M12" i="10"/>
  <c r="M9" i="10"/>
  <c r="M6" i="10"/>
  <c r="M12" i="9"/>
  <c r="M9" i="9"/>
  <c r="M6" i="9"/>
  <c r="M13" i="8"/>
  <c r="M10" i="8"/>
  <c r="M9" i="8"/>
  <c r="M6" i="8"/>
  <c r="M12" i="7"/>
  <c r="M9" i="7"/>
  <c r="M6" i="7"/>
  <c r="M19" i="6"/>
  <c r="M16" i="6"/>
  <c r="M15" i="6"/>
  <c r="M12" i="6"/>
  <c r="M9" i="6"/>
  <c r="M6" i="6"/>
  <c r="M26" i="5"/>
  <c r="M25" i="5"/>
  <c r="M20" i="5"/>
  <c r="M22" i="5"/>
  <c r="M21" i="5"/>
  <c r="M19" i="5"/>
  <c r="M16" i="5"/>
  <c r="M13" i="5"/>
  <c r="M10" i="5"/>
  <c r="M6" i="5"/>
  <c r="M7" i="5"/>
  <c r="Q9" i="4"/>
  <c r="P9" i="4"/>
  <c r="Q6" i="4"/>
  <c r="P6" i="4"/>
  <c r="Q6" i="3"/>
  <c r="P6" i="3"/>
  <c r="U9" i="2"/>
  <c r="T9" i="2"/>
  <c r="U6" i="2"/>
  <c r="T6" i="2"/>
  <c r="U6" i="1"/>
  <c r="T6" i="1"/>
</calcChain>
</file>

<file path=xl/sharedStrings.xml><?xml version="1.0" encoding="utf-8"?>
<sst xmlns="http://schemas.openxmlformats.org/spreadsheetml/2006/main" count="558" uniqueCount="164">
  <si>
    <t>Открытый мастерский турнир «Золото Кузбасса»
СПР Пауэрспорт
Новокузнецк/Кемеровская область, 09 октября 2022 года</t>
  </si>
  <si>
    <t>Открытый мастерский турнир «Золото Кузбасса»
IPL Жим лежа без экипировки
Новокузнецк/Кемеровская область, 09 октября 2022 года</t>
  </si>
  <si>
    <t>Открытый мастерский турнир «Золото Кузбасса»
СПР Жим лежа в однопетельной софт экипировке ДК
Новокузнецк/Кемеровская область, 09 октября 2022 года</t>
  </si>
  <si>
    <t>ВЕСОВАЯ КАТЕГОРИЯ  52</t>
  </si>
  <si>
    <t xml:space="preserve">Новокузнецк/Кемеровская область </t>
  </si>
  <si>
    <t>Попова Любовь</t>
  </si>
  <si>
    <t>Шацких Варвара</t>
  </si>
  <si>
    <t>Исагулов Эдуард</t>
  </si>
  <si>
    <t>Хлебников Антон</t>
  </si>
  <si>
    <t>Процук Сергей</t>
  </si>
  <si>
    <t>Кутерина Мария</t>
  </si>
  <si>
    <t>Донских Анна</t>
  </si>
  <si>
    <t>Безрядин Роман</t>
  </si>
  <si>
    <t>Паршина Ирина</t>
  </si>
  <si>
    <t>Открытый мастерский турнир «Золото Кузбасса»
СПР Строгий подъем штанги на бицепс
Новокузнецк/Кемеровская область, 09 октября 2022 года</t>
  </si>
  <si>
    <t>Открытый мастерский турнир «Золото Кузбасса»
IPL Становая тяга без экипировки ДК
Новокузнецк/Кемеровская область, 09 октября 2022 года</t>
  </si>
  <si>
    <t>Открытый мастерский турнир «Золото Кузбасса»
IPL Пауэрлифтинг без экипировки
Новокузнецк/Кемеровская область, 09 октября 2022 года</t>
  </si>
  <si>
    <t>Открытый мастерский турнир «Золото Кузбасса»
IPL Становая тяга без экипировки
Новокузнецк/Кемеровская область, 09 октября 2022 года</t>
  </si>
  <si>
    <t>Открытый мастерский турнир «Золото Кузбасса»
IPL Пауэрлифтинг без экипировки ДК
Новокузнецк/Кемеровская область, 09 октября 2022 года</t>
  </si>
  <si>
    <t>Открытый мастерский турнир «Золото Кузбасса»
IPL Жим лежа без экипировки ДК
Новокузнецк/Кемеровская область, 09 октября 2022 года</t>
  </si>
  <si>
    <t>Открытый мастерский турнир «Золото Кузбасса»
IPL Силовое двоеборье без экипировки
Новокузнецк/Кемеровская область, 09 октября 2022 года</t>
  </si>
  <si>
    <t>Открытый мастерский турнир «Золото Кузбасса»
СПР Пауэрспорт ДК
Новокузнецк/Кемеровская область, 09 октября 2022 года</t>
  </si>
  <si>
    <t>Судейская коллегия Открытого мастерского турнира «Золото Кузбасса»</t>
  </si>
  <si>
    <t>Открытый мастерский турнир «Золото Кузбасса»
IPL Силовое двоеборье без экипировки ДК
Новокузнецк/Кемеровская область, 09 октября 2022 года</t>
  </si>
  <si>
    <t>Открытый мастерский турнир «Золото Кузбасса»
СПР Жим лежа в однопетельной софт экипировке
Новокузнецк/Кемеровская область, 09 октября 2022 года</t>
  </si>
  <si>
    <t>Открытый мастерский турнир «Золото Кузбасса»
СПР Строгий подъем штанги на бицепс ДК
Новокузнецк/Кемеровская область, 09 октября 2022 года</t>
  </si>
  <si>
    <t>Командное первенство Открытого мастерского турнира «Золото Кузбасса»</t>
  </si>
  <si>
    <t>Становая тяга</t>
  </si>
  <si>
    <t>Город/Область</t>
  </si>
  <si>
    <t>Баранов Иван</t>
  </si>
  <si>
    <t>Эглит Татьяна</t>
  </si>
  <si>
    <t>Антонова Анна</t>
  </si>
  <si>
    <t>Донских Николай</t>
  </si>
  <si>
    <t>Бакушев Артем</t>
  </si>
  <si>
    <t>Битук Андрей</t>
  </si>
  <si>
    <t>Ямщиков Дмитрий</t>
  </si>
  <si>
    <t>Букреев Семен</t>
  </si>
  <si>
    <t>Мижутин Максим</t>
  </si>
  <si>
    <t>99,00</t>
  </si>
  <si>
    <t>Мастера 45-49 (20.06.1975)/47</t>
  </si>
  <si>
    <t>Главный секретарь соревнований:</t>
  </si>
  <si>
    <t>Мастера 40-44 (07.07.1979)/43</t>
  </si>
  <si>
    <t>Мастера 40-44 (19.02.1981)/41</t>
  </si>
  <si>
    <t>Суняйкин Евгений/ Новокузнецк</t>
  </si>
  <si>
    <t>Мастера 40-49 (13.08.1980)/42</t>
  </si>
  <si>
    <t>Мастера 45-49 (28.02.1974)/48</t>
  </si>
  <si>
    <t>Мастера 40-44 (16.11.1980)/41</t>
  </si>
  <si>
    <t>Самойлов Владимир/ Прокопьевск</t>
  </si>
  <si>
    <t>Собственный 
вес</t>
  </si>
  <si>
    <t>Татаринов Виктор</t>
  </si>
  <si>
    <t>Тыркалов Александр</t>
  </si>
  <si>
    <t>Киреев Александр</t>
  </si>
  <si>
    <t>Федоров Александр</t>
  </si>
  <si>
    <t>Легион (81 очко)</t>
  </si>
  <si>
    <t>Самойлик Александр</t>
  </si>
  <si>
    <t>Status (108 очков)</t>
  </si>
  <si>
    <t>Суняйкин Евгений</t>
  </si>
  <si>
    <t>Козубовский Сергей</t>
  </si>
  <si>
    <t>Топорова Кристина</t>
  </si>
  <si>
    <t>1</t>
  </si>
  <si>
    <t>2</t>
  </si>
  <si>
    <t>ФИО</t>
  </si>
  <si>
    <t>Рек</t>
  </si>
  <si>
    <t>Ширяев Илья</t>
  </si>
  <si>
    <t>Белова Вера</t>
  </si>
  <si>
    <t>Результат</t>
  </si>
  <si>
    <t>Приседание</t>
  </si>
  <si>
    <t>Жим лёжа</t>
  </si>
  <si>
    <t>Шабин Павел</t>
  </si>
  <si>
    <t>Открытая (10.08.1987)/35</t>
  </si>
  <si>
    <t>Иркутск/Иркутская область</t>
  </si>
  <si>
    <t>Открытая (05.06.1988)/34</t>
  </si>
  <si>
    <t>Открытая (16.01.1989)/33</t>
  </si>
  <si>
    <t>Открытая (23.02.1998)/24</t>
  </si>
  <si>
    <t>Белово/Кемеровская область</t>
  </si>
  <si>
    <t>ВЕСОВАЯ КАТЕГОРИЯ   125</t>
  </si>
  <si>
    <t>ВЕСОВАЯ КАТЕГОРИЯ   75</t>
  </si>
  <si>
    <t>ВЕСОВАЯ КАТЕГОРИЯ   56</t>
  </si>
  <si>
    <t>ВЕСОВАЯ КАТЕГОРИЯ   48</t>
  </si>
  <si>
    <t>ВЕСОВАЯ КАТЕГОРИЯ   60</t>
  </si>
  <si>
    <t>ВЕСОВАЯ КАТЕГОРИЯ   110</t>
  </si>
  <si>
    <t>Откырая (11.04.1990)/32</t>
  </si>
  <si>
    <t>ВЕСОВАЯ КАТЕГОРИЯ   100</t>
  </si>
  <si>
    <t>ВЕСОВАЯ КАТЕГОРИЯ   90</t>
  </si>
  <si>
    <t>Открытая (30.12.1991)/30</t>
  </si>
  <si>
    <t>Открытая (22.07.1983)/39</t>
  </si>
  <si>
    <t>Открытая (22.07.1991)/31</t>
  </si>
  <si>
    <t>Открытая (07.02.1983)/39</t>
  </si>
  <si>
    <t>Шабин Павел/ Новокузнецк</t>
  </si>
  <si>
    <t>Эглит Татьяна/ Новокузнецк</t>
  </si>
  <si>
    <t>Открытая (23.11.1983)/38</t>
  </si>
  <si>
    <t>Открытая (14.12.1976)/45</t>
  </si>
  <si>
    <t>Открытая (08.06.1985)/37</t>
  </si>
  <si>
    <t>Открытая (30.11.1992)/29</t>
  </si>
  <si>
    <t>Открытая (28.11.1991)/30</t>
  </si>
  <si>
    <t>Стальной орел (345 очков)</t>
  </si>
  <si>
    <t>ВЕСОВАЯ КАТЕГОРИЯ   82.5</t>
  </si>
  <si>
    <t>Открытая (13.08.1991)/31</t>
  </si>
  <si>
    <t>Климова Мария/ Новокузнецк</t>
  </si>
  <si>
    <t>Главный судья соревнований:</t>
  </si>
  <si>
    <t>Наумова Ольга/ Новокузнецк</t>
  </si>
  <si>
    <t>ВЕСОВАЯ КАТЕГОРИЯ   67.5</t>
  </si>
  <si>
    <t>80,00</t>
  </si>
  <si>
    <t>88,00</t>
  </si>
  <si>
    <t>Судьи:</t>
  </si>
  <si>
    <t>Тренер</t>
  </si>
  <si>
    <t>Wilks</t>
  </si>
  <si>
    <t>92,5</t>
  </si>
  <si>
    <t>Сумма</t>
  </si>
  <si>
    <t>Очки</t>
  </si>
  <si>
    <t>78,00</t>
  </si>
  <si>
    <t>89,00</t>
  </si>
  <si>
    <t>Gloss</t>
  </si>
  <si>
    <t>75,00</t>
  </si>
  <si>
    <t>103,00</t>
  </si>
  <si>
    <t>Шаповалов Александр</t>
  </si>
  <si>
    <t>Воробьева Полина</t>
  </si>
  <si>
    <t>Чернявская Виолета</t>
  </si>
  <si>
    <t>Носова Екатерина</t>
  </si>
  <si>
    <t>Яковленко Александр</t>
  </si>
  <si>
    <t>Соболькова Вероника</t>
  </si>
  <si>
    <t>Костина Анастасия</t>
  </si>
  <si>
    <t>Подусова Татьяна</t>
  </si>
  <si>
    <t>Открытая (16.11.1980)/41</t>
  </si>
  <si>
    <t>Открытая (09.04.1987)/35</t>
  </si>
  <si>
    <t>Мастера 45-49 (14.12.1976)/45</t>
  </si>
  <si>
    <t>Мастера 50-54 (17.04.1970)/52</t>
  </si>
  <si>
    <t>Мастера 55-59 (27.04.1967)/55</t>
  </si>
  <si>
    <t>Мастера 50-54 (09.10.1970)/52</t>
  </si>
  <si>
    <t>Мастера 60-64 (21.04.1961)/61</t>
  </si>
  <si>
    <t>Мастера 40-44 (16.08.1982)/40</t>
  </si>
  <si>
    <t>Мастера 50-54 (09.07.1970)/52</t>
  </si>
  <si>
    <t>Мастера 40-44 (13.08.1980)/42</t>
  </si>
  <si>
    <t>Мастера 45-49 (30.08.1976)/46</t>
  </si>
  <si>
    <t>190</t>
  </si>
  <si>
    <t>Юноши 15-19 (27.07.20067)/16</t>
  </si>
  <si>
    <t>ВЕСОВАЯ КАТЕГОРИЯ   140</t>
  </si>
  <si>
    <t>Юноши 15-19 (08.12.2010)/11</t>
  </si>
  <si>
    <t>Юноши 15-19 (09.08.2005)/17</t>
  </si>
  <si>
    <t>Чернявская Виолетта</t>
  </si>
  <si>
    <t>Открытая (11.04.1990)/32</t>
  </si>
  <si>
    <t>Девушки 15-19 (24.03.2007)/15</t>
  </si>
  <si>
    <t>Девушки 15-19 (14.04.2008)/14</t>
  </si>
  <si>
    <t>Юноши15-19 (27.07.2006)/16</t>
  </si>
  <si>
    <t>Открытая (30.12.1989)/33</t>
  </si>
  <si>
    <t>Открытая (14.09.1985)/38</t>
  </si>
  <si>
    <t>Секретарь:</t>
  </si>
  <si>
    <t>№</t>
  </si>
  <si>
    <t>1 №</t>
  </si>
  <si>
    <t>2 №</t>
  </si>
  <si>
    <t>3 №</t>
  </si>
  <si>
    <t xml:space="preserve">
Дата рождения/Возраст</t>
  </si>
  <si>
    <t>Возрастная группа</t>
  </si>
  <si>
    <t>O</t>
  </si>
  <si>
    <t>T</t>
  </si>
  <si>
    <t>M1</t>
  </si>
  <si>
    <t xml:space="preserve"> </t>
  </si>
  <si>
    <t>M2</t>
  </si>
  <si>
    <t>M3</t>
  </si>
  <si>
    <t>M5</t>
  </si>
  <si>
    <t>M4</t>
  </si>
  <si>
    <t>Жим</t>
  </si>
  <si>
    <t>тяга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</si>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</sst>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>
    <font>
      <sz val="10"/>
      <color rgb="FF000000"/>
      <name val="Arial Cyr"/>
    </font>
    <font>
      <b/>
      <sz val="11"/>
      <color rgb="FF000000"/>
      <name val="Arial Cyr"/>
    </font>
    <font>
      <b/>
      <sz val="10"/>
      <color rgb="FF000000"/>
      <name val="Arial Cyr"/>
    </font>
    <font>
      <b/>
      <strike/>
      <sz val="10"/>
      <color rgb="FFC0504D"/>
      <name val="Arial Cyr"/>
    </font>
    <font>
      <i/>
      <sz val="12"/>
      <color rgb="FF000000"/>
      <name val="Arial Cyr"/>
    </font>
    <font>
      <b/>
      <sz val="24"/>
      <color rgb="FF000000"/>
      <name val="Arial Cyr"/>
    </font>
    <font>
      <sz val="18"/>
      <color rgb="FF000000"/>
      <name val="Arial Cyr"/>
    </font>
    <font>
      <sz val="14"/>
      <color rgb="FF000000"/>
      <name val="Arial Cyr"/>
    </font>
    <font>
      <i/>
      <sz val="11"/>
      <color rgb="FF000000"/>
      <name val="Arial Cyr"/>
    </font>
    <font>
      <b/>
      <strike/>
      <sz val="10"/>
      <color rgb="FFC00000"/>
      <name val="Arial Cyr"/>
    </font>
    <font>
      <b/>
      <sz val="10"/>
      <color rgb="FF000000"/>
      <name val="Arial Cyr"/>
      <charset val="204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0" xfId="0" applyNumberFormat="1" applyFo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/>
    <xf numFmtId="49" fontId="0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4" xfId="0" applyNumberForma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/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indent="1"/>
    </xf>
    <xf numFmtId="49" fontId="8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0" fillId="0" borderId="27" xfId="0" applyNumberFormat="1" applyFont="1" applyFill="1" applyBorder="1" applyAlignment="1" applyProtection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/>
    </xf>
    <xf numFmtId="0" fontId="0" fillId="0" borderId="20" xfId="0" applyNumberFormat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 applyProtection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 applyProtection="1">
      <alignment horizontal="center" vertical="center"/>
    </xf>
    <xf numFmtId="165" fontId="2" fillId="0" borderId="27" xfId="0" applyNumberFormat="1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2" fontId="0" fillId="0" borderId="24" xfId="0" applyNumberFormat="1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3" fillId="0" borderId="25" xfId="0" applyNumberFormat="1" applyFont="1" applyFill="1" applyBorder="1" applyAlignment="1" applyProtection="1">
      <alignment horizontal="center" vertical="center"/>
    </xf>
    <xf numFmtId="165" fontId="2" fillId="0" borderId="21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</xf>
    <xf numFmtId="0" fontId="0" fillId="0" borderId="22" xfId="0" applyNumberFormat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64" fontId="2" fillId="2" borderId="20" xfId="0" applyNumberFormat="1" applyFont="1" applyFill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Border="1"/>
    <xf numFmtId="49" fontId="0" fillId="0" borderId="25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Continuous" vertical="top"/>
    </xf>
    <xf numFmtId="0" fontId="0" fillId="0" borderId="2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2" fontId="0" fillId="0" borderId="24" xfId="0" applyNumberFormat="1" applyBorder="1" applyAlignment="1">
      <alignment horizontal="centerContinuous" vertical="top"/>
    </xf>
    <xf numFmtId="2" fontId="0" fillId="0" borderId="5" xfId="0" applyNumberFormat="1" applyBorder="1" applyAlignment="1">
      <alignment horizontal="centerContinuous" vertical="top"/>
    </xf>
    <xf numFmtId="2" fontId="1" fillId="0" borderId="0" xfId="0" applyNumberFormat="1" applyFont="1" applyFill="1" applyBorder="1" applyAlignment="1" applyProtection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/>
    <xf numFmtId="0" fontId="12" fillId="0" borderId="0" xfId="0" applyNumberFormat="1" applyFont="1"/>
    <xf numFmtId="0" fontId="13" fillId="0" borderId="0" xfId="0" applyNumberFormat="1" applyFont="1"/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V6"/>
  <sheetViews>
    <sheetView zoomScaleNormal="100" zoomScaleSheetLayoutView="75" workbookViewId="0">
      <selection sqref="A1:V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8.5" style="5" customWidth="1"/>
    <col min="5" max="5" width="15.33203125" style="5" customWidth="1"/>
    <col min="6" max="6" width="10.5" style="6" bestFit="1" customWidth="1"/>
    <col min="7" max="7" width="31.5" style="5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7" bestFit="1" customWidth="1"/>
    <col min="21" max="21" width="9.6640625" style="7" bestFit="1" customWidth="1"/>
    <col min="22" max="22" width="20.83203125" style="5" customWidth="1"/>
    <col min="23" max="16384" width="9.1640625" style="3"/>
  </cols>
  <sheetData>
    <row r="1" spans="1:22" s="2" customFormat="1" ht="29" customHeight="1">
      <c r="A1" s="208" t="s">
        <v>18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</row>
    <row r="2" spans="1:22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106</v>
      </c>
      <c r="G3" s="222" t="s">
        <v>28</v>
      </c>
      <c r="H3" s="222" t="s">
        <v>66</v>
      </c>
      <c r="I3" s="222"/>
      <c r="J3" s="222"/>
      <c r="K3" s="222"/>
      <c r="L3" s="222" t="s">
        <v>67</v>
      </c>
      <c r="M3" s="222"/>
      <c r="N3" s="222"/>
      <c r="O3" s="222"/>
      <c r="P3" s="222" t="s">
        <v>27</v>
      </c>
      <c r="Q3" s="222"/>
      <c r="R3" s="222"/>
      <c r="S3" s="222"/>
      <c r="T3" s="220" t="s">
        <v>108</v>
      </c>
      <c r="U3" s="220" t="s">
        <v>109</v>
      </c>
      <c r="V3" s="223" t="s">
        <v>105</v>
      </c>
    </row>
    <row r="4" spans="1:22" s="1" customFormat="1" ht="21" customHeight="1" thickBot="1">
      <c r="A4" s="217"/>
      <c r="B4" s="228"/>
      <c r="C4" s="219"/>
      <c r="D4" s="246"/>
      <c r="E4" s="219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4">
        <v>1</v>
      </c>
      <c r="Q4" s="4">
        <v>2</v>
      </c>
      <c r="R4" s="4">
        <v>3</v>
      </c>
      <c r="S4" s="4" t="s">
        <v>62</v>
      </c>
      <c r="T4" s="221"/>
      <c r="U4" s="221"/>
      <c r="V4" s="224"/>
    </row>
    <row r="5" spans="1:22" ht="16">
      <c r="A5" s="225" t="s">
        <v>76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2">
      <c r="A6" s="15" t="s">
        <v>59</v>
      </c>
      <c r="B6" s="34" t="s">
        <v>58</v>
      </c>
      <c r="C6" s="34" t="s">
        <v>94</v>
      </c>
      <c r="D6" s="56" t="s">
        <v>153</v>
      </c>
      <c r="E6" s="75">
        <v>73.400000000000006</v>
      </c>
      <c r="F6" s="10">
        <v>0.96379999999999999</v>
      </c>
      <c r="G6" s="9" t="s">
        <v>4</v>
      </c>
      <c r="H6" s="78">
        <v>90</v>
      </c>
      <c r="I6" s="78">
        <v>95</v>
      </c>
      <c r="J6" s="79">
        <v>100</v>
      </c>
      <c r="K6" s="19"/>
      <c r="L6" s="78">
        <v>52.5</v>
      </c>
      <c r="M6" s="78">
        <v>55</v>
      </c>
      <c r="N6" s="78">
        <v>57.5</v>
      </c>
      <c r="O6" s="19"/>
      <c r="P6" s="78">
        <v>125</v>
      </c>
      <c r="Q6" s="79">
        <v>135</v>
      </c>
      <c r="R6" s="78">
        <v>140</v>
      </c>
      <c r="S6" s="15"/>
      <c r="T6" s="15">
        <f ca="1">R6+N6+I6</f>
        <v>292.5</v>
      </c>
      <c r="U6" s="15">
        <f ca="1">T6*F6</f>
        <v>281.91149999999999</v>
      </c>
      <c r="V6" s="17" t="s">
        <v>50</v>
      </c>
    </row>
  </sheetData>
  <mergeCells count="15">
    <mergeCell ref="A5:S5"/>
    <mergeCell ref="B3:B4"/>
    <mergeCell ref="D3:D4"/>
    <mergeCell ref="A1:V2"/>
    <mergeCell ref="A3:A4"/>
    <mergeCell ref="C3:C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6"/>
  <dimension ref="A1:N44"/>
  <sheetViews>
    <sheetView topLeftCell="A5" zoomScaleNormal="100" zoomScaleSheetLayoutView="75" workbookViewId="0">
      <selection activeCell="D33" sqref="D33"/>
    </sheetView>
  </sheetViews>
  <sheetFormatPr baseColWidth="10" defaultColWidth="9.1640625" defaultRowHeight="13"/>
  <cols>
    <col min="1" max="1" width="7.5" style="5" bestFit="1" customWidth="1"/>
    <col min="2" max="2" width="22.83203125" style="5" customWidth="1"/>
    <col min="3" max="4" width="28.33203125" style="5" customWidth="1"/>
    <col min="5" max="5" width="20" style="81" customWidth="1"/>
    <col min="6" max="6" width="10.5" style="6" bestFit="1" customWidth="1"/>
    <col min="7" max="7" width="33.1640625" style="5" customWidth="1"/>
    <col min="8" max="10" width="5.5" style="14" customWidth="1"/>
    <col min="11" max="11" width="4.83203125" style="14" customWidth="1"/>
    <col min="12" max="12" width="11.1640625" style="14" customWidth="1"/>
    <col min="13" max="13" width="8.6640625" style="90" bestFit="1" customWidth="1"/>
    <col min="14" max="14" width="20.1640625" style="5" customWidth="1"/>
    <col min="15" max="16384" width="9.1640625" style="3"/>
  </cols>
  <sheetData>
    <row r="1" spans="1:14" s="2" customFormat="1" ht="29" customHeight="1">
      <c r="A1" s="208" t="s">
        <v>17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106</v>
      </c>
      <c r="G3" s="222" t="s">
        <v>28</v>
      </c>
      <c r="H3" s="235" t="s">
        <v>27</v>
      </c>
      <c r="I3" s="235"/>
      <c r="J3" s="235"/>
      <c r="K3" s="235"/>
      <c r="L3" s="235" t="s">
        <v>65</v>
      </c>
      <c r="M3" s="231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21"/>
      <c r="G4" s="219"/>
      <c r="H4" s="162">
        <v>1</v>
      </c>
      <c r="I4" s="162">
        <v>2</v>
      </c>
      <c r="J4" s="162">
        <v>3</v>
      </c>
      <c r="K4" s="40" t="s">
        <v>62</v>
      </c>
      <c r="L4" s="236"/>
      <c r="M4" s="232"/>
      <c r="N4" s="224"/>
    </row>
    <row r="5" spans="1:14" ht="16">
      <c r="A5" s="225" t="s">
        <v>78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15" t="s">
        <v>59</v>
      </c>
      <c r="B6" s="187" t="s">
        <v>118</v>
      </c>
      <c r="C6" s="186" t="s">
        <v>141</v>
      </c>
      <c r="D6" s="186" t="s">
        <v>154</v>
      </c>
      <c r="E6" s="75">
        <v>47</v>
      </c>
      <c r="F6" s="10">
        <v>1.3449</v>
      </c>
      <c r="G6" s="71" t="s">
        <v>4</v>
      </c>
      <c r="H6" s="78">
        <v>45</v>
      </c>
      <c r="I6" s="78">
        <v>50</v>
      </c>
      <c r="J6" s="78">
        <v>55</v>
      </c>
      <c r="K6" s="19"/>
      <c r="L6" s="19">
        <v>55</v>
      </c>
      <c r="M6" s="24">
        <f>L6*F6</f>
        <v>73.969499999999996</v>
      </c>
      <c r="N6" s="71" t="s">
        <v>35</v>
      </c>
    </row>
    <row r="8" spans="1:14" ht="16">
      <c r="A8" s="233" t="s">
        <v>77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</row>
    <row r="9" spans="1:14">
      <c r="A9" s="15" t="s">
        <v>59</v>
      </c>
      <c r="B9" s="9" t="s">
        <v>64</v>
      </c>
      <c r="C9" s="22" t="s">
        <v>129</v>
      </c>
      <c r="D9" s="251" t="s">
        <v>159</v>
      </c>
      <c r="E9" s="75">
        <v>54</v>
      </c>
      <c r="F9" s="10">
        <v>1.2105999999999999</v>
      </c>
      <c r="G9" s="42" t="s">
        <v>4</v>
      </c>
      <c r="H9" s="78">
        <v>80</v>
      </c>
      <c r="I9" s="78">
        <v>90</v>
      </c>
      <c r="J9" s="78">
        <v>95</v>
      </c>
      <c r="K9" s="19"/>
      <c r="L9" s="19">
        <v>95</v>
      </c>
      <c r="M9" s="24">
        <f>L9*F9</f>
        <v>115.00699999999999</v>
      </c>
      <c r="N9" s="53" t="s">
        <v>35</v>
      </c>
    </row>
    <row r="11" spans="1:14" ht="16">
      <c r="A11" s="233" t="s">
        <v>79</v>
      </c>
      <c r="B11" s="233"/>
      <c r="C11" s="233"/>
      <c r="D11" s="233"/>
      <c r="E11" s="233"/>
      <c r="F11" s="234"/>
      <c r="G11" s="233"/>
      <c r="H11" s="233"/>
      <c r="I11" s="233"/>
      <c r="J11" s="233"/>
      <c r="K11" s="233"/>
    </row>
    <row r="12" spans="1:14">
      <c r="A12" s="15" t="s">
        <v>59</v>
      </c>
      <c r="B12" s="186" t="s">
        <v>116</v>
      </c>
      <c r="C12" s="186" t="s">
        <v>142</v>
      </c>
      <c r="D12" s="186" t="s">
        <v>154</v>
      </c>
      <c r="E12" s="75">
        <v>58.7</v>
      </c>
      <c r="F12" s="10">
        <v>1.1339999999999999</v>
      </c>
      <c r="G12" s="71" t="s">
        <v>4</v>
      </c>
      <c r="H12" s="78">
        <v>50</v>
      </c>
      <c r="I12" s="78">
        <v>60</v>
      </c>
      <c r="J12" s="78">
        <v>70</v>
      </c>
      <c r="K12" s="19"/>
      <c r="L12" s="19">
        <v>70</v>
      </c>
      <c r="M12" s="24">
        <f>L12*F12</f>
        <v>79.38</v>
      </c>
      <c r="N12" s="71" t="s">
        <v>35</v>
      </c>
    </row>
    <row r="14" spans="1:14" ht="16">
      <c r="A14" s="233" t="s">
        <v>101</v>
      </c>
      <c r="B14" s="233"/>
      <c r="C14" s="233"/>
      <c r="D14" s="233"/>
      <c r="E14" s="233"/>
      <c r="F14" s="234"/>
      <c r="G14" s="233"/>
      <c r="H14" s="233"/>
      <c r="I14" s="233"/>
      <c r="J14" s="233"/>
      <c r="K14" s="233"/>
    </row>
    <row r="15" spans="1:14">
      <c r="A15" s="15" t="s">
        <v>59</v>
      </c>
      <c r="B15" s="186" t="s">
        <v>122</v>
      </c>
      <c r="C15" s="186" t="s">
        <v>72</v>
      </c>
      <c r="D15" s="186" t="s">
        <v>153</v>
      </c>
      <c r="E15" s="75">
        <v>67.5</v>
      </c>
      <c r="F15" s="10">
        <v>1.0206</v>
      </c>
      <c r="G15" s="71" t="s">
        <v>4</v>
      </c>
      <c r="H15" s="78">
        <v>80</v>
      </c>
      <c r="I15" s="78">
        <v>90</v>
      </c>
      <c r="J15" s="78">
        <v>100</v>
      </c>
      <c r="K15" s="19"/>
      <c r="L15" s="19">
        <v>100</v>
      </c>
      <c r="M15" s="24">
        <f>L15*F15</f>
        <v>102.06</v>
      </c>
      <c r="N15" s="71" t="s">
        <v>35</v>
      </c>
    </row>
    <row r="17" spans="1:14" ht="16">
      <c r="A17" s="233" t="s">
        <v>76</v>
      </c>
      <c r="B17" s="233"/>
      <c r="C17" s="233"/>
      <c r="D17" s="233"/>
      <c r="E17" s="233"/>
      <c r="F17" s="234"/>
      <c r="G17" s="233"/>
      <c r="H17" s="233"/>
      <c r="I17" s="233"/>
      <c r="J17" s="233"/>
      <c r="K17" s="233"/>
    </row>
    <row r="18" spans="1:14">
      <c r="A18" s="96" t="s">
        <v>59</v>
      </c>
      <c r="B18" s="128" t="s">
        <v>121</v>
      </c>
      <c r="C18" s="164" t="s">
        <v>71</v>
      </c>
      <c r="D18" s="248" t="s">
        <v>153</v>
      </c>
      <c r="E18" s="193">
        <v>73.400000000000006</v>
      </c>
      <c r="F18" s="134">
        <v>0.96379999999999999</v>
      </c>
      <c r="G18" s="129" t="s">
        <v>4</v>
      </c>
      <c r="H18" s="100">
        <v>100</v>
      </c>
      <c r="I18" s="111">
        <v>115</v>
      </c>
      <c r="J18" s="111">
        <v>125</v>
      </c>
      <c r="K18" s="168"/>
      <c r="L18" s="115">
        <v>125</v>
      </c>
      <c r="M18" s="112">
        <f>L18*F18</f>
        <v>120.47499999999999</v>
      </c>
      <c r="N18" s="129" t="s">
        <v>35</v>
      </c>
    </row>
    <row r="19" spans="1:14">
      <c r="A19" s="121" t="s">
        <v>60</v>
      </c>
      <c r="B19" s="191" t="s">
        <v>6</v>
      </c>
      <c r="C19" s="192" t="s">
        <v>73</v>
      </c>
      <c r="D19" s="56" t="s">
        <v>153</v>
      </c>
      <c r="E19" s="190">
        <v>68</v>
      </c>
      <c r="F19" s="135">
        <v>1.0153000000000001</v>
      </c>
      <c r="G19" s="124" t="s">
        <v>4</v>
      </c>
      <c r="H19" s="92">
        <v>80</v>
      </c>
      <c r="I19" s="139">
        <v>92.5</v>
      </c>
      <c r="J19" s="139">
        <v>105</v>
      </c>
      <c r="K19" s="196"/>
      <c r="L19" s="136">
        <v>105</v>
      </c>
      <c r="M19" s="140">
        <f>L19*F19</f>
        <v>106.60650000000001</v>
      </c>
      <c r="N19" s="124" t="s">
        <v>35</v>
      </c>
    </row>
    <row r="20" spans="1:14">
      <c r="A20" s="102" t="s">
        <v>59</v>
      </c>
      <c r="B20" s="173" t="s">
        <v>5</v>
      </c>
      <c r="C20" s="165" t="s">
        <v>127</v>
      </c>
      <c r="D20" s="249" t="s">
        <v>160</v>
      </c>
      <c r="E20" s="194">
        <v>74.2</v>
      </c>
      <c r="F20" s="13">
        <v>0.95709999999999995</v>
      </c>
      <c r="G20" s="163" t="s">
        <v>4</v>
      </c>
      <c r="H20" s="106">
        <v>90</v>
      </c>
      <c r="I20" s="113">
        <v>105</v>
      </c>
      <c r="J20" s="113">
        <v>115</v>
      </c>
      <c r="K20" s="20"/>
      <c r="L20" s="116">
        <v>115</v>
      </c>
      <c r="M20" s="114">
        <f>L20*F20</f>
        <v>110.06649999999999</v>
      </c>
      <c r="N20" s="163" t="s">
        <v>35</v>
      </c>
    </row>
    <row r="22" spans="1:14" ht="16">
      <c r="A22" s="233" t="s">
        <v>96</v>
      </c>
      <c r="B22" s="233"/>
      <c r="C22" s="233"/>
      <c r="D22" s="233"/>
      <c r="E22" s="233"/>
      <c r="F22" s="234"/>
      <c r="G22" s="233"/>
      <c r="H22" s="233"/>
      <c r="I22" s="233"/>
      <c r="J22" s="233"/>
      <c r="K22" s="233"/>
    </row>
    <row r="23" spans="1:14">
      <c r="A23" s="15" t="s">
        <v>59</v>
      </c>
      <c r="B23" s="186" t="s">
        <v>11</v>
      </c>
      <c r="C23" s="186" t="s">
        <v>130</v>
      </c>
      <c r="D23" s="186" t="s">
        <v>155</v>
      </c>
      <c r="E23" s="75">
        <v>80</v>
      </c>
      <c r="F23" s="10">
        <v>0.91500000000000004</v>
      </c>
      <c r="G23" s="71" t="s">
        <v>4</v>
      </c>
      <c r="H23" s="78">
        <v>50</v>
      </c>
      <c r="I23" s="78">
        <v>70</v>
      </c>
      <c r="J23" s="78">
        <v>80</v>
      </c>
      <c r="K23" s="19"/>
      <c r="L23" s="19">
        <v>80</v>
      </c>
      <c r="M23" s="24">
        <f>L23*F23</f>
        <v>73.2</v>
      </c>
      <c r="N23" s="71" t="s">
        <v>35</v>
      </c>
    </row>
    <row r="25" spans="1:14" ht="16">
      <c r="A25" s="233" t="s">
        <v>76</v>
      </c>
      <c r="B25" s="233"/>
      <c r="C25" s="233"/>
      <c r="D25" s="233"/>
      <c r="E25" s="233"/>
      <c r="F25" s="234"/>
      <c r="G25" s="233"/>
      <c r="H25" s="233"/>
      <c r="I25" s="233"/>
      <c r="J25" s="233"/>
      <c r="K25" s="233"/>
    </row>
    <row r="26" spans="1:14">
      <c r="A26" s="15" t="s">
        <v>59</v>
      </c>
      <c r="B26" s="186" t="s">
        <v>32</v>
      </c>
      <c r="C26" s="188" t="s">
        <v>42</v>
      </c>
      <c r="D26" s="188" t="s">
        <v>155</v>
      </c>
      <c r="E26" s="75">
        <v>75</v>
      </c>
      <c r="F26" s="10">
        <v>0.71260000000000001</v>
      </c>
      <c r="G26" s="71" t="s">
        <v>4</v>
      </c>
      <c r="H26" s="78">
        <v>170</v>
      </c>
      <c r="I26" s="78">
        <v>180</v>
      </c>
      <c r="J26" s="88" t="s">
        <v>134</v>
      </c>
      <c r="K26" s="19"/>
      <c r="L26" s="19">
        <v>180</v>
      </c>
      <c r="M26" s="24">
        <f>L26*F26</f>
        <v>128.268</v>
      </c>
      <c r="N26" s="71" t="s">
        <v>35</v>
      </c>
    </row>
    <row r="28" spans="1:14" ht="16">
      <c r="A28" s="233" t="s">
        <v>83</v>
      </c>
      <c r="B28" s="233"/>
      <c r="C28" s="233"/>
      <c r="D28" s="233"/>
      <c r="E28" s="233"/>
      <c r="F28" s="234"/>
      <c r="G28" s="233"/>
      <c r="H28" s="233"/>
      <c r="I28" s="233"/>
      <c r="J28" s="233"/>
      <c r="K28" s="233"/>
    </row>
    <row r="29" spans="1:14">
      <c r="A29" s="15" t="s">
        <v>59</v>
      </c>
      <c r="B29" s="186" t="s">
        <v>29</v>
      </c>
      <c r="C29" s="186" t="s">
        <v>143</v>
      </c>
      <c r="D29" s="186" t="s">
        <v>154</v>
      </c>
      <c r="E29" s="75">
        <v>85.3</v>
      </c>
      <c r="F29" s="10">
        <v>0.65700000000000003</v>
      </c>
      <c r="G29" s="71" t="s">
        <v>4</v>
      </c>
      <c r="H29" s="78">
        <v>120</v>
      </c>
      <c r="I29" s="78">
        <v>130</v>
      </c>
      <c r="J29" s="78">
        <v>137.5</v>
      </c>
      <c r="K29" s="19"/>
      <c r="L29" s="19">
        <v>137.5</v>
      </c>
      <c r="M29" s="24">
        <f>L29*F29</f>
        <v>90.337500000000006</v>
      </c>
      <c r="N29" s="71" t="s">
        <v>56</v>
      </c>
    </row>
    <row r="31" spans="1:14" ht="16">
      <c r="A31" s="233" t="s">
        <v>82</v>
      </c>
      <c r="B31" s="233"/>
      <c r="C31" s="233"/>
      <c r="D31" s="233"/>
      <c r="E31" s="233"/>
      <c r="F31" s="234"/>
      <c r="G31" s="233"/>
      <c r="H31" s="233"/>
      <c r="I31" s="233"/>
      <c r="J31" s="233"/>
      <c r="K31" s="233"/>
    </row>
    <row r="32" spans="1:14">
      <c r="A32" s="15" t="s">
        <v>59</v>
      </c>
      <c r="B32" s="186" t="s">
        <v>115</v>
      </c>
      <c r="C32" s="186" t="s">
        <v>69</v>
      </c>
      <c r="D32" s="186" t="s">
        <v>153</v>
      </c>
      <c r="E32" s="75">
        <v>99.6</v>
      </c>
      <c r="F32" s="10">
        <v>0.60960000000000003</v>
      </c>
      <c r="G32" s="71" t="s">
        <v>4</v>
      </c>
      <c r="H32" s="78">
        <v>180</v>
      </c>
      <c r="I32" s="78">
        <v>195</v>
      </c>
      <c r="J32" s="78">
        <v>205</v>
      </c>
      <c r="K32" s="19"/>
      <c r="L32" s="19">
        <v>205</v>
      </c>
      <c r="M32" s="24">
        <f>L32*F32</f>
        <v>124.968</v>
      </c>
      <c r="N32" s="71" t="s">
        <v>35</v>
      </c>
    </row>
    <row r="33" spans="1:14">
      <c r="A33" s="8"/>
      <c r="B33" s="56"/>
      <c r="C33" s="57"/>
      <c r="D33" s="57"/>
      <c r="G33" s="58"/>
      <c r="J33" s="95"/>
      <c r="N33" s="59"/>
    </row>
    <row r="34" spans="1:14">
      <c r="A34" s="8"/>
      <c r="B34" s="56"/>
      <c r="C34" s="57"/>
      <c r="D34" s="57"/>
      <c r="G34" s="58"/>
      <c r="J34" s="95"/>
      <c r="N34" s="59"/>
    </row>
    <row r="35" spans="1:14">
      <c r="A35" s="8"/>
      <c r="B35" s="56"/>
      <c r="C35" s="57"/>
      <c r="D35" s="57"/>
      <c r="G35" s="58"/>
      <c r="J35" s="95"/>
      <c r="N35" s="59"/>
    </row>
    <row r="36" spans="1:14">
      <c r="A36" s="8"/>
    </row>
    <row r="37" spans="1:14" ht="18">
      <c r="A37" s="60"/>
      <c r="B37" s="61"/>
      <c r="C37" s="61"/>
      <c r="D37" s="61"/>
      <c r="E37" s="93"/>
      <c r="F37" s="62"/>
      <c r="G37" s="60"/>
      <c r="H37" s="66"/>
    </row>
    <row r="38" spans="1:14" ht="16">
      <c r="A38" s="60"/>
      <c r="B38" s="63"/>
      <c r="C38" s="63"/>
      <c r="D38" s="170"/>
      <c r="E38" s="93"/>
      <c r="F38" s="62"/>
      <c r="G38" s="60"/>
      <c r="H38" s="66"/>
    </row>
    <row r="39" spans="1:14" ht="14">
      <c r="A39" s="60"/>
      <c r="B39" s="64"/>
      <c r="C39" s="65"/>
      <c r="D39" s="65"/>
      <c r="E39" s="93"/>
      <c r="F39" s="62"/>
      <c r="G39" s="60"/>
      <c r="H39" s="66"/>
    </row>
    <row r="40" spans="1:14" ht="14">
      <c r="A40" s="60"/>
      <c r="B40" s="68"/>
      <c r="C40" s="68"/>
      <c r="D40" s="68"/>
      <c r="E40" s="195"/>
      <c r="F40" s="69"/>
      <c r="G40" s="68"/>
      <c r="H40" s="66"/>
    </row>
    <row r="41" spans="1:14">
      <c r="A41" s="60"/>
      <c r="B41" s="60"/>
      <c r="C41" s="60"/>
      <c r="D41" s="60"/>
      <c r="E41" s="183"/>
      <c r="F41" s="66"/>
      <c r="G41" s="67"/>
      <c r="H41" s="66"/>
    </row>
    <row r="42" spans="1:14">
      <c r="A42" s="60"/>
      <c r="B42" s="60"/>
      <c r="C42" s="60"/>
      <c r="D42" s="60"/>
      <c r="E42" s="183"/>
      <c r="F42" s="66"/>
      <c r="G42" s="67"/>
      <c r="H42" s="66"/>
    </row>
    <row r="43" spans="1:14">
      <c r="A43" s="60"/>
      <c r="B43" s="60"/>
      <c r="C43" s="60"/>
      <c r="D43" s="60"/>
      <c r="E43" s="183"/>
      <c r="F43" s="66"/>
      <c r="G43" s="67"/>
      <c r="H43" s="66"/>
    </row>
    <row r="44" spans="1:14">
      <c r="A44" s="60"/>
      <c r="B44" s="60"/>
      <c r="C44" s="60"/>
      <c r="D44" s="60"/>
      <c r="E44" s="93"/>
      <c r="F44" s="62"/>
      <c r="G44" s="60"/>
      <c r="H44" s="66"/>
    </row>
  </sheetData>
  <mergeCells count="21">
    <mergeCell ref="A8:K8"/>
    <mergeCell ref="A11:K11"/>
    <mergeCell ref="B3:B4"/>
    <mergeCell ref="L3:L4"/>
    <mergeCell ref="M3:M4"/>
    <mergeCell ref="D3:D4"/>
    <mergeCell ref="N3:N4"/>
    <mergeCell ref="A5:K5"/>
    <mergeCell ref="A1:N2"/>
    <mergeCell ref="A3:A4"/>
    <mergeCell ref="C3:C4"/>
    <mergeCell ref="E3:E4"/>
    <mergeCell ref="F3:F4"/>
    <mergeCell ref="G3:G4"/>
    <mergeCell ref="H3:K3"/>
    <mergeCell ref="A31:K31"/>
    <mergeCell ref="A14:K14"/>
    <mergeCell ref="A17:K17"/>
    <mergeCell ref="A22:K22"/>
    <mergeCell ref="A25:K25"/>
    <mergeCell ref="A28:K28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/>
  <dimension ref="A1:R6"/>
  <sheetViews>
    <sheetView zoomScaleNormal="100" zoomScaleSheetLayoutView="75" workbookViewId="0">
      <selection activeCell="D7" sqref="D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6.33203125" style="5" customWidth="1"/>
    <col min="5" max="5" width="21.5" style="5" bestFit="1" customWidth="1"/>
    <col min="6" max="6" width="10.5" style="6" bestFit="1" customWidth="1"/>
    <col min="7" max="7" width="31.33203125" style="5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6" width="7.83203125" style="7" bestFit="1" customWidth="1"/>
    <col min="17" max="17" width="8.6640625" style="7" bestFit="1" customWidth="1"/>
    <col min="18" max="18" width="15.5" style="5" customWidth="1"/>
    <col min="19" max="16384" width="9.1640625" style="3"/>
  </cols>
  <sheetData>
    <row r="1" spans="1:18" s="2" customFormat="1" ht="29" customHeight="1">
      <c r="A1" s="208" t="s">
        <v>21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</row>
    <row r="2" spans="1:18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112</v>
      </c>
      <c r="G3" s="222" t="s">
        <v>28</v>
      </c>
      <c r="H3" s="222" t="s">
        <v>161</v>
      </c>
      <c r="I3" s="222"/>
      <c r="J3" s="222"/>
      <c r="K3" s="222"/>
      <c r="L3" s="222" t="s">
        <v>162</v>
      </c>
      <c r="M3" s="222"/>
      <c r="N3" s="222"/>
      <c r="O3" s="222"/>
      <c r="P3" s="220" t="s">
        <v>108</v>
      </c>
      <c r="Q3" s="220" t="s">
        <v>109</v>
      </c>
      <c r="R3" s="223" t="s">
        <v>105</v>
      </c>
    </row>
    <row r="4" spans="1:18" s="1" customFormat="1" ht="21" customHeight="1" thickBot="1">
      <c r="A4" s="217"/>
      <c r="B4" s="228"/>
      <c r="C4" s="219"/>
      <c r="D4" s="246"/>
      <c r="E4" s="219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221"/>
      <c r="Q4" s="221"/>
      <c r="R4" s="224"/>
    </row>
    <row r="5" spans="1:18" ht="16">
      <c r="A5" s="225" t="s">
        <v>96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8">
      <c r="A6" s="15" t="s">
        <v>59</v>
      </c>
      <c r="B6" s="186" t="s">
        <v>36</v>
      </c>
      <c r="C6" s="186" t="s">
        <v>85</v>
      </c>
      <c r="D6" s="186" t="s">
        <v>153</v>
      </c>
      <c r="E6" s="9" t="s">
        <v>102</v>
      </c>
      <c r="F6" s="10">
        <v>0.65780000000000005</v>
      </c>
      <c r="G6" s="9" t="s">
        <v>4</v>
      </c>
      <c r="H6" s="78">
        <v>60</v>
      </c>
      <c r="I6" s="78">
        <v>65</v>
      </c>
      <c r="J6" s="79">
        <v>70</v>
      </c>
      <c r="K6" s="19"/>
      <c r="L6" s="78">
        <v>60</v>
      </c>
      <c r="M6" s="78">
        <v>65</v>
      </c>
      <c r="N6" s="78">
        <v>67.5</v>
      </c>
      <c r="O6" s="15"/>
      <c r="P6" s="15">
        <f ca="1">I6+N6</f>
        <v>132.5</v>
      </c>
      <c r="Q6" s="15">
        <f ca="1">P6*F6</f>
        <v>87.158500000000004</v>
      </c>
      <c r="R6" s="17" t="s">
        <v>68</v>
      </c>
    </row>
  </sheetData>
  <mergeCells count="14">
    <mergeCell ref="A5:O5"/>
    <mergeCell ref="B3:B4"/>
    <mergeCell ref="A1:R2"/>
    <mergeCell ref="A3:A4"/>
    <mergeCell ref="C3:C4"/>
    <mergeCell ref="E3:E4"/>
    <mergeCell ref="F3:F4"/>
    <mergeCell ref="G3:G4"/>
    <mergeCell ref="H3:K3"/>
    <mergeCell ref="L3:O3"/>
    <mergeCell ref="P3:P4"/>
    <mergeCell ref="Q3:Q4"/>
    <mergeCell ref="R3:R4"/>
    <mergeCell ref="D3:D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/>
  <dimension ref="A1:R6"/>
  <sheetViews>
    <sheetView zoomScaleNormal="100" zoomScaleSheetLayoutView="75" workbookViewId="0">
      <selection activeCell="D7" sqref="D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6.33203125" style="5" customWidth="1"/>
    <col min="5" max="5" width="21.5" style="5" bestFit="1" customWidth="1"/>
    <col min="6" max="6" width="10.5" style="6" bestFit="1" customWidth="1"/>
    <col min="7" max="7" width="30.5" style="5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6" width="7.83203125" style="7" bestFit="1" customWidth="1"/>
    <col min="17" max="17" width="9.83203125" style="7" bestFit="1" customWidth="1"/>
    <col min="18" max="18" width="16.83203125" style="5" customWidth="1"/>
    <col min="19" max="16384" width="9.1640625" style="3"/>
  </cols>
  <sheetData>
    <row r="1" spans="1:18" s="2" customFormat="1" ht="29" customHeight="1">
      <c r="A1" s="208" t="s">
        <v>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</row>
    <row r="2" spans="1:18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112</v>
      </c>
      <c r="G3" s="222" t="s">
        <v>28</v>
      </c>
      <c r="H3" s="222" t="s">
        <v>163</v>
      </c>
      <c r="I3" s="222"/>
      <c r="J3" s="222"/>
      <c r="K3" s="222"/>
      <c r="L3" s="222" t="s">
        <v>162</v>
      </c>
      <c r="M3" s="222"/>
      <c r="N3" s="222"/>
      <c r="O3" s="222"/>
      <c r="P3" s="220" t="s">
        <v>108</v>
      </c>
      <c r="Q3" s="220" t="s">
        <v>109</v>
      </c>
      <c r="R3" s="223" t="s">
        <v>105</v>
      </c>
    </row>
    <row r="4" spans="1:18" s="1" customFormat="1" ht="21" customHeight="1" thickBot="1">
      <c r="A4" s="217"/>
      <c r="B4" s="228"/>
      <c r="C4" s="219"/>
      <c r="D4" s="246"/>
      <c r="E4" s="219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221"/>
      <c r="Q4" s="221"/>
      <c r="R4" s="224"/>
    </row>
    <row r="5" spans="1:18" ht="16">
      <c r="A5" s="225" t="s">
        <v>75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8">
      <c r="A6" s="15" t="s">
        <v>59</v>
      </c>
      <c r="B6" s="55" t="s">
        <v>52</v>
      </c>
      <c r="C6" s="55" t="s">
        <v>84</v>
      </c>
      <c r="D6" s="55" t="s">
        <v>153</v>
      </c>
      <c r="E6" s="75">
        <v>116</v>
      </c>
      <c r="F6" s="10">
        <v>0.55510000000000004</v>
      </c>
      <c r="G6" s="9" t="s">
        <v>4</v>
      </c>
      <c r="H6" s="76">
        <v>90</v>
      </c>
      <c r="I6" s="76" t="s">
        <v>107</v>
      </c>
      <c r="J6" s="76">
        <v>95</v>
      </c>
      <c r="K6" s="77"/>
      <c r="L6" s="76">
        <v>60</v>
      </c>
      <c r="M6" s="76">
        <v>67.5</v>
      </c>
      <c r="N6" s="76">
        <v>72.5</v>
      </c>
      <c r="O6" s="15"/>
      <c r="P6" s="15">
        <f ca="1">N6+J6</f>
        <v>167.5</v>
      </c>
      <c r="Q6" s="24">
        <f ca="1">P6*F6</f>
        <v>92.979250000000008</v>
      </c>
      <c r="R6" s="17"/>
    </row>
  </sheetData>
  <mergeCells count="14">
    <mergeCell ref="A5:O5"/>
    <mergeCell ref="B3:B4"/>
    <mergeCell ref="A1:R2"/>
    <mergeCell ref="A3:A4"/>
    <mergeCell ref="C3:C4"/>
    <mergeCell ref="E3:E4"/>
    <mergeCell ref="F3:F4"/>
    <mergeCell ref="G3:G4"/>
    <mergeCell ref="H3:K3"/>
    <mergeCell ref="L3:O3"/>
    <mergeCell ref="P3:P4"/>
    <mergeCell ref="Q3:Q4"/>
    <mergeCell ref="R3:R4"/>
    <mergeCell ref="D3:D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/>
  <dimension ref="A1:N6"/>
  <sheetViews>
    <sheetView zoomScaleNormal="100" zoomScaleSheetLayoutView="75" workbookViewId="0">
      <selection activeCell="D7" sqref="D7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4" width="28.33203125" style="5" customWidth="1"/>
    <col min="5" max="5" width="21.5" style="5" bestFit="1" customWidth="1"/>
    <col min="6" max="6" width="10.5" style="6" bestFit="1" customWidth="1"/>
    <col min="7" max="7" width="31.1640625" style="5" customWidth="1"/>
    <col min="8" max="10" width="5.5" style="8" customWidth="1"/>
    <col min="11" max="11" width="7" style="8" customWidth="1"/>
    <col min="12" max="12" width="11.5" style="7" customWidth="1"/>
    <col min="13" max="13" width="11" style="7" bestFit="1" customWidth="1"/>
    <col min="14" max="14" width="16.83203125" style="5" customWidth="1"/>
    <col min="15" max="16384" width="9.1640625" style="3"/>
  </cols>
  <sheetData>
    <row r="1" spans="1:14" s="2" customFormat="1" ht="29" customHeight="1">
      <c r="A1" s="208" t="s">
        <v>25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112</v>
      </c>
      <c r="G3" s="222" t="s">
        <v>28</v>
      </c>
      <c r="H3" s="222" t="s">
        <v>163</v>
      </c>
      <c r="I3" s="222"/>
      <c r="J3" s="222"/>
      <c r="K3" s="222"/>
      <c r="L3" s="220" t="s">
        <v>65</v>
      </c>
      <c r="M3" s="220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19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221"/>
      <c r="M4" s="221"/>
      <c r="N4" s="224"/>
    </row>
    <row r="5" spans="1:14" ht="16">
      <c r="A5" s="225" t="s">
        <v>96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15" t="s">
        <v>59</v>
      </c>
      <c r="B6" s="186" t="s">
        <v>56</v>
      </c>
      <c r="C6" s="186" t="s">
        <v>44</v>
      </c>
      <c r="D6" s="186" t="s">
        <v>155</v>
      </c>
      <c r="E6" s="9" t="s">
        <v>110</v>
      </c>
      <c r="F6" s="9">
        <v>0.66935</v>
      </c>
      <c r="G6" s="9" t="s">
        <v>4</v>
      </c>
      <c r="H6" s="78">
        <v>60</v>
      </c>
      <c r="I6" s="78">
        <v>67.5</v>
      </c>
      <c r="J6" s="197">
        <v>70</v>
      </c>
      <c r="K6" s="15"/>
      <c r="L6" s="11">
        <v>67.5</v>
      </c>
      <c r="M6" s="24">
        <f>L6*F6</f>
        <v>45.181125000000002</v>
      </c>
      <c r="N6" s="17"/>
    </row>
  </sheetData>
  <mergeCells count="13">
    <mergeCell ref="A5:K5"/>
    <mergeCell ref="D3:D4"/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  <mergeCell ref="N3:N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/>
  <dimension ref="A1:N12"/>
  <sheetViews>
    <sheetView tabSelected="1" zoomScaleNormal="100" zoomScaleSheetLayoutView="75" workbookViewId="0">
      <selection activeCell="D11" sqref="D11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6.33203125" style="5" customWidth="1"/>
    <col min="5" max="5" width="22.33203125" style="81" customWidth="1"/>
    <col min="6" max="6" width="10.5" style="84" bestFit="1" customWidth="1"/>
    <col min="7" max="7" width="31.6640625" style="5" customWidth="1"/>
    <col min="8" max="10" width="5.5" style="8" customWidth="1"/>
    <col min="11" max="11" width="4.83203125" style="8" customWidth="1"/>
    <col min="12" max="12" width="11.1640625" style="7" customWidth="1"/>
    <col min="13" max="13" width="9.83203125" style="7" bestFit="1" customWidth="1"/>
    <col min="14" max="14" width="17.5" style="5" customWidth="1"/>
    <col min="15" max="16384" width="9.1640625" style="3"/>
  </cols>
  <sheetData>
    <row r="1" spans="1:14" s="2" customFormat="1" ht="29" customHeight="1">
      <c r="A1" s="208" t="s">
        <v>14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31" t="s">
        <v>112</v>
      </c>
      <c r="G3" s="222" t="s">
        <v>28</v>
      </c>
      <c r="H3" s="222" t="s">
        <v>163</v>
      </c>
      <c r="I3" s="222"/>
      <c r="J3" s="222"/>
      <c r="K3" s="222"/>
      <c r="L3" s="220" t="s">
        <v>65</v>
      </c>
      <c r="M3" s="220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32"/>
      <c r="G4" s="219"/>
      <c r="H4" s="4">
        <v>1</v>
      </c>
      <c r="I4" s="4">
        <v>2</v>
      </c>
      <c r="J4" s="4">
        <v>3</v>
      </c>
      <c r="K4" s="4" t="s">
        <v>62</v>
      </c>
      <c r="L4" s="221"/>
      <c r="M4" s="221"/>
      <c r="N4" s="224"/>
    </row>
    <row r="5" spans="1:14" ht="16">
      <c r="A5" s="225" t="s">
        <v>80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15" t="s">
        <v>59</v>
      </c>
      <c r="B6" s="34" t="s">
        <v>49</v>
      </c>
      <c r="C6" s="9" t="s">
        <v>145</v>
      </c>
      <c r="D6" s="9" t="s">
        <v>153</v>
      </c>
      <c r="E6" s="75">
        <v>108</v>
      </c>
      <c r="F6" s="82">
        <v>0.5655</v>
      </c>
      <c r="G6" s="9" t="s">
        <v>4</v>
      </c>
      <c r="H6" s="78">
        <v>70</v>
      </c>
      <c r="I6" s="78">
        <v>72.5</v>
      </c>
      <c r="J6" s="78">
        <v>77.5</v>
      </c>
      <c r="K6" s="15"/>
      <c r="L6" s="11">
        <v>77.5</v>
      </c>
      <c r="M6" s="24">
        <f>L6*F6</f>
        <v>43.826250000000002</v>
      </c>
      <c r="N6" s="17"/>
    </row>
    <row r="8" spans="1:14" ht="16">
      <c r="A8" s="233" t="s">
        <v>75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</row>
    <row r="9" spans="1:14">
      <c r="A9" s="96" t="s">
        <v>59</v>
      </c>
      <c r="B9" s="128" t="s">
        <v>37</v>
      </c>
      <c r="C9" s="164" t="s">
        <v>144</v>
      </c>
      <c r="D9" s="248" t="s">
        <v>153</v>
      </c>
      <c r="E9" s="98">
        <v>112.5</v>
      </c>
      <c r="F9" s="201">
        <v>0.55915000000000004</v>
      </c>
      <c r="G9" s="97" t="s">
        <v>4</v>
      </c>
      <c r="H9" s="111">
        <v>82.5</v>
      </c>
      <c r="I9" s="111">
        <v>87.5</v>
      </c>
      <c r="J9" s="203">
        <v>90</v>
      </c>
      <c r="K9" s="144"/>
      <c r="L9" s="166">
        <v>87.5</v>
      </c>
      <c r="M9" s="112">
        <f>L9*F9</f>
        <v>48.925625000000004</v>
      </c>
      <c r="N9" s="120" t="s">
        <v>68</v>
      </c>
    </row>
    <row r="10" spans="1:14">
      <c r="A10" s="198" t="s">
        <v>60</v>
      </c>
      <c r="B10" s="200" t="s">
        <v>52</v>
      </c>
      <c r="C10" s="165" t="s">
        <v>84</v>
      </c>
      <c r="D10" s="249" t="s">
        <v>153</v>
      </c>
      <c r="E10" s="199">
        <v>120</v>
      </c>
      <c r="F10" s="202">
        <v>0.55510000000000004</v>
      </c>
      <c r="G10" s="33" t="s">
        <v>4</v>
      </c>
      <c r="H10" s="113">
        <v>60</v>
      </c>
      <c r="I10" s="113">
        <v>67.5</v>
      </c>
      <c r="J10" s="89">
        <v>72.5</v>
      </c>
      <c r="K10" s="204"/>
      <c r="L10" s="180">
        <v>72.5</v>
      </c>
      <c r="M10" s="114">
        <f>L10*F10</f>
        <v>40.244750000000003</v>
      </c>
      <c r="N10" s="163" t="s">
        <v>156</v>
      </c>
    </row>
    <row r="12" spans="1:14">
      <c r="G12" s="6"/>
      <c r="H12" s="5"/>
      <c r="L12" s="8"/>
      <c r="N12" s="7"/>
    </row>
  </sheetData>
  <mergeCells count="14">
    <mergeCell ref="A8:K8"/>
    <mergeCell ref="B3:B4"/>
    <mergeCell ref="L3:L4"/>
    <mergeCell ref="M3:M4"/>
    <mergeCell ref="N3:N4"/>
    <mergeCell ref="A5:K5"/>
    <mergeCell ref="D3:D4"/>
    <mergeCell ref="A1:N2"/>
    <mergeCell ref="A3:A4"/>
    <mergeCell ref="C3:C4"/>
    <mergeCell ref="E3:E4"/>
    <mergeCell ref="F3:F4"/>
    <mergeCell ref="G3:G4"/>
    <mergeCell ref="H3:K3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/>
  <dimension ref="A1:B6"/>
  <sheetViews>
    <sheetView zoomScaleNormal="100" zoomScaleSheetLayoutView="75" workbookViewId="0">
      <selection sqref="A1:B2"/>
    </sheetView>
  </sheetViews>
  <sheetFormatPr baseColWidth="10" defaultColWidth="11.5" defaultRowHeight="13"/>
  <cols>
    <col min="1" max="1" width="35" customWidth="1"/>
    <col min="2" max="2" width="33.33203125" customWidth="1"/>
  </cols>
  <sheetData>
    <row r="1" spans="1:2" ht="51" customHeight="1">
      <c r="A1" s="241" t="s">
        <v>26</v>
      </c>
      <c r="B1" s="242"/>
    </row>
    <row r="2" spans="1:2" ht="70" customHeight="1">
      <c r="A2" s="243"/>
      <c r="B2" s="244"/>
    </row>
    <row r="4" spans="1:2">
      <c r="A4" s="21" t="s">
        <v>148</v>
      </c>
      <c r="B4" s="21" t="s">
        <v>95</v>
      </c>
    </row>
    <row r="5" spans="1:2">
      <c r="A5" s="21" t="s">
        <v>149</v>
      </c>
      <c r="B5" s="21" t="s">
        <v>55</v>
      </c>
    </row>
    <row r="6" spans="1:2">
      <c r="A6" s="21" t="s">
        <v>150</v>
      </c>
      <c r="B6" s="21" t="s">
        <v>53</v>
      </c>
    </row>
  </sheetData>
  <mergeCells count="1">
    <mergeCell ref="A1:B2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C13"/>
  <sheetViews>
    <sheetView zoomScaleNormal="100" zoomScaleSheetLayoutView="75" workbookViewId="0">
      <selection sqref="A1:B2"/>
    </sheetView>
  </sheetViews>
  <sheetFormatPr baseColWidth="10" defaultColWidth="8.83203125" defaultRowHeight="13"/>
  <cols>
    <col min="1" max="1" width="32.5" customWidth="1"/>
    <col min="2" max="2" width="32.33203125" customWidth="1"/>
  </cols>
  <sheetData>
    <row r="1" spans="1:3" ht="51" customHeight="1">
      <c r="A1" s="241" t="s">
        <v>22</v>
      </c>
      <c r="B1" s="242"/>
    </row>
    <row r="2" spans="1:3" ht="42" customHeight="1">
      <c r="A2" s="243"/>
      <c r="B2" s="244"/>
    </row>
    <row r="4" spans="1:3" s="205" customFormat="1" ht="14">
      <c r="A4" s="205" t="s">
        <v>99</v>
      </c>
      <c r="B4" s="205" t="s">
        <v>47</v>
      </c>
      <c r="C4" s="206"/>
    </row>
    <row r="5" spans="1:3" s="205" customFormat="1" ht="14">
      <c r="A5" s="205" t="s">
        <v>40</v>
      </c>
      <c r="B5" s="205" t="s">
        <v>88</v>
      </c>
      <c r="C5" s="206"/>
    </row>
    <row r="6" spans="1:3" s="205" customFormat="1" ht="14">
      <c r="A6" s="205" t="s">
        <v>146</v>
      </c>
      <c r="B6" s="205" t="s">
        <v>98</v>
      </c>
      <c r="C6" s="206"/>
    </row>
    <row r="7" spans="1:3" s="205" customFormat="1" ht="14">
      <c r="A7" s="205" t="s">
        <v>104</v>
      </c>
      <c r="B7" s="205" t="s">
        <v>100</v>
      </c>
      <c r="C7" s="206"/>
    </row>
    <row r="8" spans="1:3" s="205" customFormat="1" ht="14">
      <c r="A8" s="207"/>
      <c r="B8" s="205" t="s">
        <v>89</v>
      </c>
      <c r="C8" s="206"/>
    </row>
    <row r="9" spans="1:3" s="205" customFormat="1" ht="14">
      <c r="B9" s="205" t="s">
        <v>47</v>
      </c>
      <c r="C9" s="206"/>
    </row>
    <row r="10" spans="1:3" s="205" customFormat="1">
      <c r="B10" s="205" t="s">
        <v>43</v>
      </c>
    </row>
    <row r="11" spans="1:3" s="205" customFormat="1"/>
    <row r="13" spans="1:3">
      <c r="A13" s="18"/>
      <c r="B13" s="18"/>
    </row>
  </sheetData>
  <mergeCells count="1">
    <mergeCell ref="A1:B2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V9"/>
  <sheetViews>
    <sheetView topLeftCell="C1" zoomScaleNormal="100" zoomScaleSheetLayoutView="75" workbookViewId="0">
      <selection activeCell="U14" sqref="U14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8.5" style="5" bestFit="1" customWidth="1"/>
    <col min="4" max="4" width="28.5" style="5" customWidth="1"/>
    <col min="5" max="5" width="14.6640625" style="81" customWidth="1"/>
    <col min="6" max="6" width="10.5" style="84" bestFit="1" customWidth="1"/>
    <col min="7" max="7" width="30" style="5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8" width="5.5" style="8" customWidth="1"/>
    <col min="19" max="19" width="4.83203125" style="8" customWidth="1"/>
    <col min="20" max="20" width="7.83203125" style="7" bestFit="1" customWidth="1"/>
    <col min="21" max="21" width="9.83203125" style="7" bestFit="1" customWidth="1"/>
    <col min="22" max="22" width="16.6640625" style="5" customWidth="1"/>
    <col min="23" max="16384" width="9.1640625" style="3"/>
  </cols>
  <sheetData>
    <row r="1" spans="1:22" s="2" customFormat="1" ht="29" customHeight="1">
      <c r="A1" s="208" t="s">
        <v>16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1"/>
    </row>
    <row r="2" spans="1:22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31" t="s">
        <v>106</v>
      </c>
      <c r="G3" s="222" t="s">
        <v>28</v>
      </c>
      <c r="H3" s="222" t="s">
        <v>66</v>
      </c>
      <c r="I3" s="222"/>
      <c r="J3" s="222"/>
      <c r="K3" s="222"/>
      <c r="L3" s="222" t="s">
        <v>67</v>
      </c>
      <c r="M3" s="222"/>
      <c r="N3" s="222"/>
      <c r="O3" s="222"/>
      <c r="P3" s="222" t="s">
        <v>27</v>
      </c>
      <c r="Q3" s="222"/>
      <c r="R3" s="222"/>
      <c r="S3" s="222"/>
      <c r="T3" s="220" t="s">
        <v>108</v>
      </c>
      <c r="U3" s="220" t="s">
        <v>109</v>
      </c>
      <c r="V3" s="223" t="s">
        <v>105</v>
      </c>
    </row>
    <row r="4" spans="1:22" s="1" customFormat="1" ht="21" customHeight="1" thickBot="1">
      <c r="A4" s="217"/>
      <c r="B4" s="228"/>
      <c r="C4" s="219"/>
      <c r="D4" s="246"/>
      <c r="E4" s="230"/>
      <c r="F4" s="232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4">
        <v>1</v>
      </c>
      <c r="Q4" s="4">
        <v>2</v>
      </c>
      <c r="R4" s="4">
        <v>3</v>
      </c>
      <c r="S4" s="4" t="s">
        <v>62</v>
      </c>
      <c r="T4" s="221"/>
      <c r="U4" s="221"/>
      <c r="V4" s="224"/>
    </row>
    <row r="5" spans="1:22" ht="16">
      <c r="A5" s="233" t="s">
        <v>83</v>
      </c>
      <c r="B5" s="233"/>
      <c r="C5" s="233"/>
      <c r="D5" s="233"/>
      <c r="E5" s="233"/>
      <c r="F5" s="234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22">
      <c r="A6" s="15" t="s">
        <v>59</v>
      </c>
      <c r="B6" s="34" t="s">
        <v>29</v>
      </c>
      <c r="C6" s="9" t="s">
        <v>135</v>
      </c>
      <c r="D6" s="9" t="s">
        <v>154</v>
      </c>
      <c r="E6" s="75">
        <v>85.3</v>
      </c>
      <c r="F6" s="82">
        <v>0.65700000000000003</v>
      </c>
      <c r="G6" s="9" t="s">
        <v>4</v>
      </c>
      <c r="H6" s="78">
        <v>85</v>
      </c>
      <c r="I6" s="78">
        <v>95</v>
      </c>
      <c r="J6" s="79">
        <v>100</v>
      </c>
      <c r="K6" s="19"/>
      <c r="L6" s="78">
        <v>60</v>
      </c>
      <c r="M6" s="78">
        <v>65</v>
      </c>
      <c r="N6" s="78">
        <v>70</v>
      </c>
      <c r="O6" s="19"/>
      <c r="P6" s="78">
        <v>120</v>
      </c>
      <c r="Q6" s="78">
        <v>130</v>
      </c>
      <c r="R6" s="78">
        <v>137.5</v>
      </c>
      <c r="S6" s="15"/>
      <c r="T6" s="15">
        <f ca="1">R6+N6+I6</f>
        <v>302.5</v>
      </c>
      <c r="U6" s="15">
        <f ca="1">T6*F6</f>
        <v>198.74250000000001</v>
      </c>
      <c r="V6" s="17" t="s">
        <v>56</v>
      </c>
    </row>
    <row r="8" spans="1:22" ht="16">
      <c r="A8" s="233" t="s">
        <v>80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1:22">
      <c r="A9" s="25" t="s">
        <v>59</v>
      </c>
      <c r="B9" s="38" t="s">
        <v>51</v>
      </c>
      <c r="C9" s="38" t="s">
        <v>41</v>
      </c>
      <c r="D9" s="50" t="s">
        <v>155</v>
      </c>
      <c r="E9" s="80">
        <v>103</v>
      </c>
      <c r="F9" s="83">
        <v>0.60170000000000001</v>
      </c>
      <c r="G9" s="26" t="s">
        <v>4</v>
      </c>
      <c r="H9" s="85">
        <v>240</v>
      </c>
      <c r="I9" s="85">
        <v>250</v>
      </c>
      <c r="J9" s="85">
        <v>260</v>
      </c>
      <c r="K9" s="73"/>
      <c r="L9" s="85">
        <v>200</v>
      </c>
      <c r="M9" s="85">
        <v>210</v>
      </c>
      <c r="N9" s="85">
        <v>215</v>
      </c>
      <c r="O9" s="73"/>
      <c r="P9" s="86">
        <v>240</v>
      </c>
      <c r="Q9" s="86">
        <v>240</v>
      </c>
      <c r="R9" s="85">
        <v>240</v>
      </c>
      <c r="S9" s="73"/>
      <c r="T9" s="73">
        <f ca="1">R9+N9+J9</f>
        <v>715</v>
      </c>
      <c r="U9" s="25">
        <f ca="1">T9*F9</f>
        <v>430.21550000000002</v>
      </c>
      <c r="V9" s="26"/>
    </row>
  </sheetData>
  <mergeCells count="16">
    <mergeCell ref="A5:S5"/>
    <mergeCell ref="A8:S8"/>
    <mergeCell ref="B3:B4"/>
    <mergeCell ref="T3:T4"/>
    <mergeCell ref="U3:U4"/>
    <mergeCell ref="D3:D4"/>
    <mergeCell ref="V3:V4"/>
    <mergeCell ref="A1:V2"/>
    <mergeCell ref="A3:A4"/>
    <mergeCell ref="C3:C4"/>
    <mergeCell ref="E3:E4"/>
    <mergeCell ref="F3:F4"/>
    <mergeCell ref="G3:G4"/>
    <mergeCell ref="H3:K3"/>
    <mergeCell ref="L3:O3"/>
    <mergeCell ref="P3:S3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4"/>
  <dimension ref="A1:R6"/>
  <sheetViews>
    <sheetView zoomScaleNormal="100" zoomScaleSheetLayoutView="75" workbookViewId="0">
      <selection activeCell="D7" sqref="D7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5" style="5" bestFit="1" customWidth="1"/>
    <col min="4" max="4" width="26.5" style="5" customWidth="1"/>
    <col min="5" max="5" width="16.5" style="5" customWidth="1"/>
    <col min="6" max="6" width="10.5" style="6" bestFit="1" customWidth="1"/>
    <col min="7" max="7" width="29.83203125" style="5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6" width="7.83203125" style="7" bestFit="1" customWidth="1"/>
    <col min="17" max="17" width="9.83203125" style="7" bestFit="1" customWidth="1"/>
    <col min="18" max="18" width="19.5" style="5" customWidth="1"/>
    <col min="19" max="16384" width="9.1640625" style="3"/>
  </cols>
  <sheetData>
    <row r="1" spans="1:18" s="2" customFormat="1" ht="29" customHeight="1">
      <c r="A1" s="208" t="s">
        <v>23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</row>
    <row r="2" spans="1:18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106</v>
      </c>
      <c r="G3" s="222" t="s">
        <v>28</v>
      </c>
      <c r="H3" s="222" t="s">
        <v>67</v>
      </c>
      <c r="I3" s="222"/>
      <c r="J3" s="222"/>
      <c r="K3" s="222"/>
      <c r="L3" s="222" t="s">
        <v>27</v>
      </c>
      <c r="M3" s="222"/>
      <c r="N3" s="222"/>
      <c r="O3" s="222"/>
      <c r="P3" s="220" t="s">
        <v>108</v>
      </c>
      <c r="Q3" s="220" t="s">
        <v>109</v>
      </c>
      <c r="R3" s="223" t="s">
        <v>105</v>
      </c>
    </row>
    <row r="4" spans="1:18" s="1" customFormat="1" ht="21" customHeight="1" thickBot="1">
      <c r="A4" s="217"/>
      <c r="B4" s="228"/>
      <c r="C4" s="219"/>
      <c r="D4" s="246"/>
      <c r="E4" s="219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221"/>
      <c r="Q4" s="221"/>
      <c r="R4" s="224"/>
    </row>
    <row r="5" spans="1:18" ht="16">
      <c r="A5" s="225" t="s">
        <v>82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8">
      <c r="A6" s="15" t="s">
        <v>59</v>
      </c>
      <c r="B6" s="34" t="s">
        <v>50</v>
      </c>
      <c r="C6" s="39" t="s">
        <v>87</v>
      </c>
      <c r="D6" s="56" t="s">
        <v>153</v>
      </c>
      <c r="E6" s="9" t="s">
        <v>38</v>
      </c>
      <c r="F6" s="10">
        <v>0.61109999999999998</v>
      </c>
      <c r="G6" s="9" t="s">
        <v>4</v>
      </c>
      <c r="H6" s="78">
        <v>160</v>
      </c>
      <c r="I6" s="79">
        <v>165</v>
      </c>
      <c r="J6" s="78">
        <v>165</v>
      </c>
      <c r="K6" s="19"/>
      <c r="L6" s="78">
        <v>215</v>
      </c>
      <c r="M6" s="79">
        <v>230</v>
      </c>
      <c r="N6" s="78">
        <v>230</v>
      </c>
      <c r="O6" s="19"/>
      <c r="P6" s="19">
        <f ca="1">N6+J6</f>
        <v>395</v>
      </c>
      <c r="Q6" s="15">
        <f ca="1">P6*F6</f>
        <v>241.3845</v>
      </c>
      <c r="R6" s="26"/>
    </row>
  </sheetData>
  <mergeCells count="14">
    <mergeCell ref="A5:O5"/>
    <mergeCell ref="D3:D4"/>
    <mergeCell ref="A1:R2"/>
    <mergeCell ref="A3:A4"/>
    <mergeCell ref="C3:C4"/>
    <mergeCell ref="E3:E4"/>
    <mergeCell ref="F3:F4"/>
    <mergeCell ref="G3:G4"/>
    <mergeCell ref="H3:K3"/>
    <mergeCell ref="L3:O3"/>
    <mergeCell ref="B3:B4"/>
    <mergeCell ref="P3:P4"/>
    <mergeCell ref="Q3:Q4"/>
    <mergeCell ref="R3:R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R9"/>
  <sheetViews>
    <sheetView zoomScaleNormal="100" zoomScaleSheetLayoutView="75" workbookViewId="0">
      <selection sqref="A1:R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5" style="5" bestFit="1" customWidth="1"/>
    <col min="4" max="4" width="26.5" style="5" customWidth="1"/>
    <col min="5" max="5" width="16.5" style="81" customWidth="1"/>
    <col min="6" max="6" width="10.5" style="6" bestFit="1" customWidth="1"/>
    <col min="7" max="7" width="29.83203125" style="5" bestFit="1" customWidth="1"/>
    <col min="8" max="10" width="5.5" style="8" customWidth="1"/>
    <col min="11" max="11" width="4.83203125" style="8" customWidth="1"/>
    <col min="12" max="14" width="5.5" style="8" customWidth="1"/>
    <col min="15" max="15" width="4.83203125" style="8" customWidth="1"/>
    <col min="16" max="16" width="7.83203125" style="7" bestFit="1" customWidth="1"/>
    <col min="17" max="17" width="9" style="7" bestFit="1" customWidth="1"/>
    <col min="18" max="18" width="19.5" style="5" customWidth="1"/>
    <col min="19" max="16384" width="9.1640625" style="3"/>
  </cols>
  <sheetData>
    <row r="1" spans="1:18" s="2" customFormat="1" ht="29" customHeight="1">
      <c r="A1" s="208" t="s">
        <v>20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1"/>
    </row>
    <row r="2" spans="1:18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106</v>
      </c>
      <c r="G3" s="222" t="s">
        <v>28</v>
      </c>
      <c r="H3" s="222" t="s">
        <v>67</v>
      </c>
      <c r="I3" s="222"/>
      <c r="J3" s="222"/>
      <c r="K3" s="222"/>
      <c r="L3" s="222" t="s">
        <v>27</v>
      </c>
      <c r="M3" s="222"/>
      <c r="N3" s="222"/>
      <c r="O3" s="222"/>
      <c r="P3" s="220" t="s">
        <v>108</v>
      </c>
      <c r="Q3" s="220" t="s">
        <v>109</v>
      </c>
      <c r="R3" s="223" t="s">
        <v>105</v>
      </c>
    </row>
    <row r="4" spans="1:18" s="1" customFormat="1" ht="21" customHeight="1" thickBot="1">
      <c r="A4" s="217"/>
      <c r="B4" s="228"/>
      <c r="C4" s="219"/>
      <c r="D4" s="246"/>
      <c r="E4" s="230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4">
        <v>1</v>
      </c>
      <c r="M4" s="4">
        <v>2</v>
      </c>
      <c r="N4" s="4">
        <v>3</v>
      </c>
      <c r="O4" s="4" t="s">
        <v>62</v>
      </c>
      <c r="P4" s="221"/>
      <c r="Q4" s="221"/>
      <c r="R4" s="224"/>
    </row>
    <row r="5" spans="1:18" ht="16">
      <c r="A5" s="225" t="s">
        <v>101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8">
      <c r="A6" s="15" t="s">
        <v>59</v>
      </c>
      <c r="B6" s="186" t="s">
        <v>31</v>
      </c>
      <c r="C6" s="34" t="s">
        <v>86</v>
      </c>
      <c r="D6" s="56" t="s">
        <v>153</v>
      </c>
      <c r="E6" s="75">
        <v>63.1</v>
      </c>
      <c r="F6" s="10">
        <v>1.0727</v>
      </c>
      <c r="G6" s="9" t="s">
        <v>4</v>
      </c>
      <c r="H6" s="78">
        <v>50</v>
      </c>
      <c r="I6" s="78">
        <v>52.5</v>
      </c>
      <c r="J6" s="78">
        <v>55</v>
      </c>
      <c r="K6" s="19"/>
      <c r="L6" s="78">
        <v>120</v>
      </c>
      <c r="M6" s="78">
        <v>125</v>
      </c>
      <c r="N6" s="78">
        <v>130</v>
      </c>
      <c r="O6" s="19"/>
      <c r="P6" s="19">
        <f ca="1">N6+J6</f>
        <v>185</v>
      </c>
      <c r="Q6" s="15">
        <f ca="1">P6*F6</f>
        <v>198.4495</v>
      </c>
      <c r="R6" s="9" t="s">
        <v>56</v>
      </c>
    </row>
    <row r="7" spans="1:18">
      <c r="H7" s="14"/>
      <c r="I7" s="14"/>
      <c r="J7" s="14"/>
      <c r="K7" s="14"/>
      <c r="L7" s="14"/>
      <c r="M7" s="14"/>
      <c r="N7" s="14"/>
      <c r="O7" s="14"/>
      <c r="P7" s="14"/>
    </row>
    <row r="8" spans="1:18" ht="16">
      <c r="A8" s="233" t="s">
        <v>136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  <c r="L8" s="233"/>
      <c r="M8" s="233"/>
      <c r="N8" s="233"/>
      <c r="O8" s="233"/>
    </row>
    <row r="9" spans="1:18">
      <c r="A9" s="15" t="s">
        <v>59</v>
      </c>
      <c r="B9" s="34" t="s">
        <v>54</v>
      </c>
      <c r="C9" s="34" t="s">
        <v>39</v>
      </c>
      <c r="D9" s="56" t="s">
        <v>157</v>
      </c>
      <c r="E9" s="75">
        <v>140</v>
      </c>
      <c r="F9" s="10">
        <v>0.55879999999999996</v>
      </c>
      <c r="G9" s="9" t="s">
        <v>4</v>
      </c>
      <c r="H9" s="78">
        <v>95</v>
      </c>
      <c r="I9" s="78">
        <v>105</v>
      </c>
      <c r="J9" s="78">
        <v>115</v>
      </c>
      <c r="K9" s="19"/>
      <c r="L9" s="78">
        <v>210</v>
      </c>
      <c r="M9" s="78">
        <v>225</v>
      </c>
      <c r="N9" s="79">
        <v>235</v>
      </c>
      <c r="O9" s="19"/>
      <c r="P9" s="19">
        <f ca="1">M9+J9</f>
        <v>340</v>
      </c>
      <c r="Q9" s="15">
        <f ca="1">P9*F9</f>
        <v>189.99199999999999</v>
      </c>
      <c r="R9" s="9" t="s">
        <v>156</v>
      </c>
    </row>
  </sheetData>
  <mergeCells count="15">
    <mergeCell ref="A8:O8"/>
    <mergeCell ref="B3:B4"/>
    <mergeCell ref="P3:P4"/>
    <mergeCell ref="Q3:Q4"/>
    <mergeCell ref="R3:R4"/>
    <mergeCell ref="A5:O5"/>
    <mergeCell ref="D3:D4"/>
    <mergeCell ref="A1:R2"/>
    <mergeCell ref="A3:A4"/>
    <mergeCell ref="C3:C4"/>
    <mergeCell ref="E3:E4"/>
    <mergeCell ref="F3:F4"/>
    <mergeCell ref="G3:G4"/>
    <mergeCell ref="H3:K3"/>
    <mergeCell ref="L3:O3"/>
  </mergeCells>
  <pageMargins left="0.74805557727813721" right="0.74805557727813721" top="0.98430556058883667" bottom="0.98430556058883667" header="0.51166665554046631" footer="0.51166665554046631"/>
  <pageSetup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N35"/>
  <sheetViews>
    <sheetView zoomScaleNormal="100" zoomScaleSheetLayoutView="75" workbookViewId="0">
      <selection activeCell="D27" sqref="D27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8.5" style="5" customWidth="1"/>
    <col min="5" max="5" width="19" style="81" customWidth="1"/>
    <col min="6" max="6" width="10.5" style="6" bestFit="1" customWidth="1"/>
    <col min="7" max="7" width="30.5" style="5" bestFit="1" customWidth="1"/>
    <col min="8" max="10" width="5.5" style="8" customWidth="1"/>
    <col min="11" max="11" width="4.83203125" style="8" customWidth="1"/>
    <col min="12" max="12" width="11.33203125" style="14" customWidth="1"/>
    <col min="13" max="13" width="9.83203125" style="90" bestFit="1" customWidth="1"/>
    <col min="14" max="14" width="18" style="5" customWidth="1"/>
    <col min="15" max="16384" width="9.1640625" style="3"/>
  </cols>
  <sheetData>
    <row r="1" spans="1:14" s="2" customFormat="1" ht="29" customHeight="1">
      <c r="A1" s="208" t="s">
        <v>19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106</v>
      </c>
      <c r="G3" s="222" t="s">
        <v>28</v>
      </c>
      <c r="H3" s="222" t="s">
        <v>67</v>
      </c>
      <c r="I3" s="222"/>
      <c r="J3" s="222"/>
      <c r="K3" s="222"/>
      <c r="L3" s="235" t="s">
        <v>65</v>
      </c>
      <c r="M3" s="231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21"/>
      <c r="G4" s="219"/>
      <c r="H4" s="4">
        <v>1</v>
      </c>
      <c r="I4" s="4">
        <v>2</v>
      </c>
      <c r="J4" s="4">
        <v>3</v>
      </c>
      <c r="K4" s="4" t="s">
        <v>62</v>
      </c>
      <c r="L4" s="236"/>
      <c r="M4" s="232"/>
      <c r="N4" s="224"/>
    </row>
    <row r="5" spans="1:14" ht="16">
      <c r="A5" s="225" t="s">
        <v>78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96" t="s">
        <v>59</v>
      </c>
      <c r="B6" s="108" t="s">
        <v>30</v>
      </c>
      <c r="C6" s="189" t="s">
        <v>123</v>
      </c>
      <c r="D6" s="189" t="s">
        <v>153</v>
      </c>
      <c r="E6" s="110">
        <v>47.8</v>
      </c>
      <c r="F6" s="99">
        <v>1.3285</v>
      </c>
      <c r="G6" s="97" t="s">
        <v>4</v>
      </c>
      <c r="H6" s="111">
        <v>47.5</v>
      </c>
      <c r="I6" s="111">
        <v>52.5</v>
      </c>
      <c r="J6" s="117">
        <v>57.5</v>
      </c>
      <c r="K6" s="115"/>
      <c r="L6" s="115">
        <v>52.5</v>
      </c>
      <c r="M6" s="112">
        <f>L6*F6</f>
        <v>69.746250000000003</v>
      </c>
      <c r="N6" s="101" t="s">
        <v>35</v>
      </c>
    </row>
    <row r="7" spans="1:14">
      <c r="A7" s="102" t="s">
        <v>59</v>
      </c>
      <c r="B7" s="109" t="s">
        <v>30</v>
      </c>
      <c r="C7" s="12" t="s">
        <v>46</v>
      </c>
      <c r="D7" s="12" t="s">
        <v>155</v>
      </c>
      <c r="E7" s="87">
        <v>47.8</v>
      </c>
      <c r="F7" s="105">
        <v>1.3285</v>
      </c>
      <c r="G7" s="103" t="s">
        <v>4</v>
      </c>
      <c r="H7" s="113">
        <v>47.5</v>
      </c>
      <c r="I7" s="113">
        <v>52.5</v>
      </c>
      <c r="J7" s="118">
        <v>57.5</v>
      </c>
      <c r="K7" s="116"/>
      <c r="L7" s="116">
        <v>52.5</v>
      </c>
      <c r="M7" s="114">
        <f>L7*F7</f>
        <v>69.746250000000003</v>
      </c>
      <c r="N7" s="107" t="s">
        <v>35</v>
      </c>
    </row>
    <row r="9" spans="1:14" ht="16">
      <c r="A9" s="233" t="s">
        <v>3</v>
      </c>
      <c r="B9" s="233"/>
      <c r="C9" s="233"/>
      <c r="D9" s="233"/>
      <c r="E9" s="233"/>
      <c r="F9" s="234"/>
      <c r="G9" s="233"/>
      <c r="H9" s="233"/>
      <c r="I9" s="233"/>
      <c r="J9" s="233"/>
      <c r="K9" s="233"/>
    </row>
    <row r="10" spans="1:14">
      <c r="A10" s="15" t="s">
        <v>59</v>
      </c>
      <c r="B10" s="9" t="s">
        <v>10</v>
      </c>
      <c r="C10" s="34" t="s">
        <v>124</v>
      </c>
      <c r="D10" s="56" t="s">
        <v>153</v>
      </c>
      <c r="E10" s="75">
        <v>49</v>
      </c>
      <c r="F10" s="10">
        <v>1.3043</v>
      </c>
      <c r="G10" s="9" t="s">
        <v>4</v>
      </c>
      <c r="H10" s="78">
        <v>40</v>
      </c>
      <c r="I10" s="79">
        <v>45</v>
      </c>
      <c r="J10" s="79">
        <v>50</v>
      </c>
      <c r="K10" s="19"/>
      <c r="L10" s="19">
        <v>40</v>
      </c>
      <c r="M10" s="24">
        <f>L10*F10</f>
        <v>52.171999999999997</v>
      </c>
      <c r="N10" s="9" t="s">
        <v>56</v>
      </c>
    </row>
    <row r="12" spans="1:14" ht="16">
      <c r="A12" s="233" t="s">
        <v>101</v>
      </c>
      <c r="B12" s="233"/>
      <c r="C12" s="233"/>
      <c r="D12" s="233"/>
      <c r="E12" s="233"/>
      <c r="F12" s="234"/>
      <c r="G12" s="233"/>
      <c r="H12" s="233"/>
      <c r="I12" s="233"/>
      <c r="J12" s="233"/>
      <c r="K12" s="233"/>
    </row>
    <row r="13" spans="1:14">
      <c r="A13" s="41" t="s">
        <v>59</v>
      </c>
      <c r="B13" s="42" t="s">
        <v>117</v>
      </c>
      <c r="C13" s="42" t="s">
        <v>126</v>
      </c>
      <c r="D13" s="71" t="s">
        <v>158</v>
      </c>
      <c r="E13" s="80">
        <v>67.2</v>
      </c>
      <c r="F13" s="43">
        <v>1.0239</v>
      </c>
      <c r="G13" s="42" t="s">
        <v>4</v>
      </c>
      <c r="H13" s="85">
        <v>40</v>
      </c>
      <c r="I13" s="88">
        <v>42.5</v>
      </c>
      <c r="J13" s="88">
        <v>42.5</v>
      </c>
      <c r="K13" s="41"/>
      <c r="L13" s="44">
        <v>40</v>
      </c>
      <c r="M13" s="91">
        <f>L13*F13</f>
        <v>40.956000000000003</v>
      </c>
      <c r="N13" s="42" t="s">
        <v>35</v>
      </c>
    </row>
    <row r="15" spans="1:14" ht="16">
      <c r="A15" s="233" t="s">
        <v>77</v>
      </c>
      <c r="B15" s="233"/>
      <c r="C15" s="233"/>
      <c r="D15" s="233"/>
      <c r="E15" s="233"/>
      <c r="F15" s="234"/>
      <c r="G15" s="233"/>
      <c r="H15" s="233"/>
      <c r="I15" s="233"/>
      <c r="J15" s="233"/>
      <c r="K15" s="233"/>
    </row>
    <row r="16" spans="1:14">
      <c r="A16" s="15" t="s">
        <v>59</v>
      </c>
      <c r="B16" s="9" t="s">
        <v>119</v>
      </c>
      <c r="C16" s="34" t="s">
        <v>137</v>
      </c>
      <c r="D16" s="56" t="s">
        <v>154</v>
      </c>
      <c r="E16" s="75">
        <v>56</v>
      </c>
      <c r="F16" s="10">
        <v>0.9103</v>
      </c>
      <c r="G16" s="42" t="s">
        <v>4</v>
      </c>
      <c r="H16" s="78">
        <v>40</v>
      </c>
      <c r="I16" s="78">
        <v>45</v>
      </c>
      <c r="J16" s="78">
        <v>50</v>
      </c>
      <c r="K16" s="15"/>
      <c r="L16" s="19">
        <v>50</v>
      </c>
      <c r="M16" s="24">
        <f>L16*F16</f>
        <v>45.515000000000001</v>
      </c>
      <c r="N16" s="9" t="s">
        <v>56</v>
      </c>
    </row>
    <row r="18" spans="1:14" ht="16">
      <c r="A18" s="233" t="s">
        <v>96</v>
      </c>
      <c r="B18" s="233"/>
      <c r="C18" s="233"/>
      <c r="D18" s="233"/>
      <c r="E18" s="233"/>
      <c r="F18" s="234"/>
      <c r="G18" s="233"/>
      <c r="H18" s="233"/>
      <c r="I18" s="233"/>
      <c r="J18" s="233"/>
      <c r="K18" s="233"/>
    </row>
    <row r="19" spans="1:14">
      <c r="A19" s="96" t="s">
        <v>59</v>
      </c>
      <c r="B19" s="108" t="s">
        <v>63</v>
      </c>
      <c r="C19" s="128" t="s">
        <v>138</v>
      </c>
      <c r="D19" s="128" t="s">
        <v>154</v>
      </c>
      <c r="E19" s="130">
        <v>76.900000000000006</v>
      </c>
      <c r="F19" s="134">
        <v>0.70050000000000001</v>
      </c>
      <c r="G19" s="129" t="s">
        <v>4</v>
      </c>
      <c r="H19" s="100">
        <v>70</v>
      </c>
      <c r="I19" s="111">
        <v>75</v>
      </c>
      <c r="J19" s="143">
        <v>77.5</v>
      </c>
      <c r="K19" s="144"/>
      <c r="L19" s="115">
        <v>77.5</v>
      </c>
      <c r="M19" s="112">
        <f>L19*F19</f>
        <v>54.28875</v>
      </c>
      <c r="N19" s="120" t="s">
        <v>68</v>
      </c>
    </row>
    <row r="20" spans="1:14">
      <c r="A20" s="121" t="s">
        <v>59</v>
      </c>
      <c r="B20" s="126" t="s">
        <v>9</v>
      </c>
      <c r="C20" s="126" t="s">
        <v>91</v>
      </c>
      <c r="D20" s="126" t="s">
        <v>153</v>
      </c>
      <c r="E20" s="131">
        <v>82.1</v>
      </c>
      <c r="F20" s="135">
        <v>0.67190000000000005</v>
      </c>
      <c r="G20" s="122" t="s">
        <v>70</v>
      </c>
      <c r="H20" s="92">
        <v>140</v>
      </c>
      <c r="I20" s="139">
        <v>147.5</v>
      </c>
      <c r="J20" s="145">
        <v>150</v>
      </c>
      <c r="K20" s="146"/>
      <c r="L20" s="136">
        <v>150</v>
      </c>
      <c r="M20" s="140">
        <f>L20*F20</f>
        <v>100.78500000000001</v>
      </c>
      <c r="N20" s="122" t="s">
        <v>156</v>
      </c>
    </row>
    <row r="21" spans="1:14">
      <c r="A21" s="123" t="s">
        <v>59</v>
      </c>
      <c r="B21" s="127" t="s">
        <v>56</v>
      </c>
      <c r="C21" s="127" t="s">
        <v>132</v>
      </c>
      <c r="D21" s="127" t="s">
        <v>155</v>
      </c>
      <c r="E21" s="132">
        <v>78</v>
      </c>
      <c r="F21" s="137">
        <v>0.69389999999999996</v>
      </c>
      <c r="G21" s="124" t="s">
        <v>4</v>
      </c>
      <c r="H21" s="94">
        <v>137.5</v>
      </c>
      <c r="I21" s="141">
        <v>140</v>
      </c>
      <c r="J21" s="147">
        <v>150</v>
      </c>
      <c r="K21" s="148"/>
      <c r="L21" s="138">
        <v>150</v>
      </c>
      <c r="M21" s="142">
        <f>L21*F21</f>
        <v>104.08499999999999</v>
      </c>
      <c r="N21" s="124" t="s">
        <v>156</v>
      </c>
    </row>
    <row r="22" spans="1:14">
      <c r="A22" s="102" t="s">
        <v>59</v>
      </c>
      <c r="B22" s="109" t="s">
        <v>9</v>
      </c>
      <c r="C22" s="109" t="s">
        <v>125</v>
      </c>
      <c r="D22" s="109" t="s">
        <v>157</v>
      </c>
      <c r="E22" s="133">
        <v>82.1</v>
      </c>
      <c r="F22" s="13">
        <v>0.67190000000000005</v>
      </c>
      <c r="G22" s="125" t="s">
        <v>70</v>
      </c>
      <c r="H22" s="106">
        <v>140</v>
      </c>
      <c r="I22" s="113">
        <v>147.5</v>
      </c>
      <c r="J22" s="89">
        <v>150</v>
      </c>
      <c r="K22" s="149"/>
      <c r="L22" s="116">
        <v>150</v>
      </c>
      <c r="M22" s="114">
        <f>L22*F22</f>
        <v>100.78500000000001</v>
      </c>
      <c r="N22" s="125" t="s">
        <v>156</v>
      </c>
    </row>
    <row r="24" spans="1:14" ht="16">
      <c r="A24" s="233" t="s">
        <v>82</v>
      </c>
      <c r="B24" s="233"/>
      <c r="C24" s="233"/>
      <c r="D24" s="233"/>
      <c r="E24" s="233"/>
      <c r="F24" s="234"/>
      <c r="G24" s="233"/>
      <c r="H24" s="233"/>
      <c r="I24" s="233"/>
      <c r="J24" s="233"/>
      <c r="K24" s="233"/>
    </row>
    <row r="25" spans="1:14">
      <c r="A25" s="150" t="s">
        <v>59</v>
      </c>
      <c r="B25" s="153" t="s">
        <v>50</v>
      </c>
      <c r="C25" s="154" t="s">
        <v>87</v>
      </c>
      <c r="D25" s="247" t="s">
        <v>153</v>
      </c>
      <c r="E25" s="151">
        <v>99</v>
      </c>
      <c r="F25" s="155">
        <v>0.61109999999999998</v>
      </c>
      <c r="G25" s="157" t="s">
        <v>4</v>
      </c>
      <c r="H25" s="152">
        <v>160</v>
      </c>
      <c r="I25" s="159">
        <v>165</v>
      </c>
      <c r="J25" s="152">
        <v>165</v>
      </c>
      <c r="K25" s="161"/>
      <c r="L25" s="158">
        <v>165</v>
      </c>
      <c r="M25" s="160">
        <f>L25*F25</f>
        <v>100.83149999999999</v>
      </c>
      <c r="N25" s="129" t="s">
        <v>156</v>
      </c>
    </row>
    <row r="26" spans="1:14">
      <c r="A26" s="102" t="s">
        <v>59</v>
      </c>
      <c r="B26" s="109" t="s">
        <v>12</v>
      </c>
      <c r="C26" s="12" t="s">
        <v>133</v>
      </c>
      <c r="D26" s="103" t="s">
        <v>157</v>
      </c>
      <c r="E26" s="104">
        <v>98.5</v>
      </c>
      <c r="F26" s="156">
        <v>0.61229999999999996</v>
      </c>
      <c r="G26" s="12" t="s">
        <v>4</v>
      </c>
      <c r="H26" s="106">
        <v>145</v>
      </c>
      <c r="I26" s="89">
        <v>150</v>
      </c>
      <c r="J26" s="106">
        <v>152.5</v>
      </c>
      <c r="K26" s="16"/>
      <c r="L26" s="116">
        <v>152.5</v>
      </c>
      <c r="M26" s="114">
        <f>L26*F26</f>
        <v>93.375749999999996</v>
      </c>
      <c r="N26" s="125" t="s">
        <v>156</v>
      </c>
    </row>
    <row r="28" spans="1:14">
      <c r="N28" s="7"/>
    </row>
    <row r="29" spans="1:14">
      <c r="N29" s="7"/>
    </row>
    <row r="30" spans="1:14">
      <c r="A30" s="3"/>
      <c r="H30" s="7"/>
    </row>
    <row r="31" spans="1:14">
      <c r="A31" s="3"/>
      <c r="H31" s="7"/>
    </row>
    <row r="32" spans="1:14">
      <c r="A32" s="3"/>
      <c r="H32" s="7"/>
    </row>
    <row r="33" spans="1:8">
      <c r="A33" s="3"/>
      <c r="H33" s="7"/>
    </row>
    <row r="34" spans="1:8">
      <c r="A34" s="3"/>
      <c r="H34" s="7"/>
    </row>
    <row r="35" spans="1:8">
      <c r="H35" s="7"/>
    </row>
  </sheetData>
  <mergeCells count="18">
    <mergeCell ref="A24:K24"/>
    <mergeCell ref="L3:L4"/>
    <mergeCell ref="M3:M4"/>
    <mergeCell ref="N3:N4"/>
    <mergeCell ref="A5:K5"/>
    <mergeCell ref="B3:B4"/>
    <mergeCell ref="A9:K9"/>
    <mergeCell ref="A12:K12"/>
    <mergeCell ref="A15:K15"/>
    <mergeCell ref="A18:K18"/>
    <mergeCell ref="D3:D4"/>
    <mergeCell ref="A1:N2"/>
    <mergeCell ref="A3:A4"/>
    <mergeCell ref="C3:C4"/>
    <mergeCell ref="E3:E4"/>
    <mergeCell ref="F3:F4"/>
    <mergeCell ref="G3:G4"/>
    <mergeCell ref="H3:K3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N19"/>
  <sheetViews>
    <sheetView zoomScaleNormal="100" zoomScaleSheetLayoutView="75" workbookViewId="0">
      <selection activeCell="D20" sqref="D20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8.5" style="5" customWidth="1"/>
    <col min="5" max="5" width="21.5" style="81" bestFit="1" customWidth="1"/>
    <col min="6" max="6" width="10.5" style="6" bestFit="1" customWidth="1"/>
    <col min="7" max="7" width="31" style="5" customWidth="1"/>
    <col min="8" max="10" width="5.5" style="14" customWidth="1"/>
    <col min="11" max="11" width="4.83203125" style="14" customWidth="1"/>
    <col min="12" max="12" width="10.5" style="14" bestFit="1" customWidth="1"/>
    <col min="13" max="13" width="8.6640625" style="90" bestFit="1" customWidth="1"/>
    <col min="14" max="14" width="20" style="5" customWidth="1"/>
    <col min="15" max="16384" width="9.1640625" style="3"/>
  </cols>
  <sheetData>
    <row r="1" spans="1:14" s="2" customFormat="1" ht="29" customHeight="1">
      <c r="A1" s="208" t="s">
        <v>1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106</v>
      </c>
      <c r="G3" s="222" t="s">
        <v>28</v>
      </c>
      <c r="H3" s="235" t="s">
        <v>67</v>
      </c>
      <c r="I3" s="235"/>
      <c r="J3" s="235"/>
      <c r="K3" s="235"/>
      <c r="L3" s="235" t="s">
        <v>65</v>
      </c>
      <c r="M3" s="231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21"/>
      <c r="G4" s="219"/>
      <c r="H4" s="162">
        <v>1</v>
      </c>
      <c r="I4" s="162">
        <v>2</v>
      </c>
      <c r="J4" s="162">
        <v>3</v>
      </c>
      <c r="K4" s="40" t="s">
        <v>62</v>
      </c>
      <c r="L4" s="236"/>
      <c r="M4" s="232"/>
      <c r="N4" s="224"/>
    </row>
    <row r="5" spans="1:14" ht="16">
      <c r="A5" s="225" t="s">
        <v>77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45" t="s">
        <v>59</v>
      </c>
      <c r="B6" s="46" t="s">
        <v>120</v>
      </c>
      <c r="C6" s="46" t="s">
        <v>131</v>
      </c>
      <c r="D6" s="71" t="s">
        <v>158</v>
      </c>
      <c r="E6" s="80">
        <v>55.9</v>
      </c>
      <c r="F6" s="47">
        <v>1.1782999999999999</v>
      </c>
      <c r="G6" s="46" t="s">
        <v>4</v>
      </c>
      <c r="H6" s="85">
        <v>40</v>
      </c>
      <c r="I6" s="85">
        <v>45</v>
      </c>
      <c r="J6" s="88">
        <v>50</v>
      </c>
      <c r="K6" s="73"/>
      <c r="L6" s="73">
        <v>45</v>
      </c>
      <c r="M6" s="91">
        <f>L6*F6</f>
        <v>53.023499999999999</v>
      </c>
      <c r="N6" s="46" t="s">
        <v>35</v>
      </c>
    </row>
    <row r="8" spans="1:14" ht="16">
      <c r="A8" s="233" t="s">
        <v>101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</row>
    <row r="9" spans="1:14">
      <c r="A9" s="15" t="s">
        <v>59</v>
      </c>
      <c r="B9" s="9" t="s">
        <v>13</v>
      </c>
      <c r="C9" s="9" t="s">
        <v>92</v>
      </c>
      <c r="D9" s="9" t="s">
        <v>153</v>
      </c>
      <c r="E9" s="75">
        <v>67</v>
      </c>
      <c r="F9" s="10">
        <v>1.0261</v>
      </c>
      <c r="G9" s="9" t="s">
        <v>4</v>
      </c>
      <c r="H9" s="78">
        <v>50</v>
      </c>
      <c r="I9" s="78">
        <v>57.5</v>
      </c>
      <c r="J9" s="78">
        <v>60</v>
      </c>
      <c r="K9" s="19"/>
      <c r="L9" s="19">
        <v>60</v>
      </c>
      <c r="M9" s="24">
        <f>L9*F9</f>
        <v>61.566000000000003</v>
      </c>
      <c r="N9" s="46" t="s">
        <v>35</v>
      </c>
    </row>
    <row r="11" spans="1:14" ht="16">
      <c r="A11" s="233" t="s">
        <v>76</v>
      </c>
      <c r="B11" s="233"/>
      <c r="C11" s="233"/>
      <c r="D11" s="233"/>
      <c r="E11" s="233"/>
      <c r="F11" s="234"/>
      <c r="G11" s="233"/>
      <c r="H11" s="233"/>
      <c r="I11" s="233"/>
      <c r="J11" s="233"/>
      <c r="K11" s="233"/>
    </row>
    <row r="12" spans="1:14">
      <c r="A12" s="48" t="s">
        <v>59</v>
      </c>
      <c r="B12" s="49" t="s">
        <v>8</v>
      </c>
      <c r="C12" s="50" t="s">
        <v>93</v>
      </c>
      <c r="D12" s="50" t="s">
        <v>153</v>
      </c>
      <c r="E12" s="80">
        <v>74.400000000000006</v>
      </c>
      <c r="F12" s="51">
        <v>0.71660000000000001</v>
      </c>
      <c r="G12" s="49" t="s">
        <v>4</v>
      </c>
      <c r="H12" s="78">
        <v>155</v>
      </c>
      <c r="I12" s="88">
        <v>162.5</v>
      </c>
      <c r="J12" s="88">
        <v>162.5</v>
      </c>
      <c r="K12" s="19"/>
      <c r="L12" s="19">
        <v>155</v>
      </c>
      <c r="M12" s="24">
        <f>L12*F12</f>
        <v>111.07300000000001</v>
      </c>
      <c r="N12" s="9" t="s">
        <v>156</v>
      </c>
    </row>
    <row r="14" spans="1:14" ht="16">
      <c r="A14" s="233" t="s">
        <v>83</v>
      </c>
      <c r="B14" s="233"/>
      <c r="C14" s="233"/>
      <c r="D14" s="233"/>
      <c r="E14" s="233"/>
      <c r="F14" s="234"/>
      <c r="G14" s="233"/>
      <c r="H14" s="233"/>
      <c r="I14" s="233"/>
      <c r="J14" s="233"/>
      <c r="K14" s="233"/>
    </row>
    <row r="15" spans="1:14">
      <c r="A15" s="96" t="s">
        <v>59</v>
      </c>
      <c r="B15" s="153" t="s">
        <v>35</v>
      </c>
      <c r="C15" s="164" t="s">
        <v>90</v>
      </c>
      <c r="D15" s="248" t="s">
        <v>153</v>
      </c>
      <c r="E15" s="98">
        <v>89</v>
      </c>
      <c r="F15" s="134">
        <v>0.6421</v>
      </c>
      <c r="G15" s="97" t="s">
        <v>4</v>
      </c>
      <c r="H15" s="143">
        <v>170</v>
      </c>
      <c r="I15" s="100">
        <v>180</v>
      </c>
      <c r="J15" s="111">
        <v>185</v>
      </c>
      <c r="K15" s="168"/>
      <c r="L15" s="115">
        <v>185</v>
      </c>
      <c r="M15" s="112">
        <f>L15*F15</f>
        <v>118.7885</v>
      </c>
      <c r="N15" s="120" t="s">
        <v>156</v>
      </c>
    </row>
    <row r="16" spans="1:14">
      <c r="A16" s="102" t="s">
        <v>59</v>
      </c>
      <c r="B16" s="109" t="s">
        <v>34</v>
      </c>
      <c r="C16" s="165" t="s">
        <v>45</v>
      </c>
      <c r="D16" s="249" t="s">
        <v>157</v>
      </c>
      <c r="E16" s="104">
        <v>88</v>
      </c>
      <c r="F16" s="13">
        <v>0.64590000000000003</v>
      </c>
      <c r="G16" s="103" t="s">
        <v>4</v>
      </c>
      <c r="H16" s="89">
        <v>130</v>
      </c>
      <c r="I16" s="106">
        <v>140</v>
      </c>
      <c r="J16" s="167">
        <v>150</v>
      </c>
      <c r="K16" s="20"/>
      <c r="L16" s="116">
        <v>140</v>
      </c>
      <c r="M16" s="114">
        <f>L16*F16</f>
        <v>90.426000000000002</v>
      </c>
      <c r="N16" s="163" t="s">
        <v>35</v>
      </c>
    </row>
    <row r="18" spans="1:14" ht="16">
      <c r="A18" s="233" t="s">
        <v>80</v>
      </c>
      <c r="B18" s="233"/>
      <c r="C18" s="233"/>
      <c r="D18" s="233"/>
      <c r="E18" s="233"/>
      <c r="F18" s="234"/>
      <c r="G18" s="233"/>
      <c r="H18" s="233"/>
      <c r="I18" s="233"/>
      <c r="J18" s="233"/>
      <c r="K18" s="233"/>
    </row>
    <row r="19" spans="1:14">
      <c r="A19" s="48" t="s">
        <v>59</v>
      </c>
      <c r="B19" s="38" t="s">
        <v>51</v>
      </c>
      <c r="C19" s="38" t="s">
        <v>41</v>
      </c>
      <c r="D19" s="50" t="s">
        <v>155</v>
      </c>
      <c r="E19" s="80">
        <v>103</v>
      </c>
      <c r="F19" s="27">
        <v>0.60170000000000001</v>
      </c>
      <c r="G19" s="23" t="s">
        <v>4</v>
      </c>
      <c r="H19" s="78">
        <v>200</v>
      </c>
      <c r="I19" s="78">
        <v>210</v>
      </c>
      <c r="J19" s="78">
        <v>215</v>
      </c>
      <c r="K19" s="19"/>
      <c r="L19" s="19">
        <v>215</v>
      </c>
      <c r="M19" s="24">
        <f>L19*F19</f>
        <v>129.3655</v>
      </c>
      <c r="N19" s="9" t="s">
        <v>156</v>
      </c>
    </row>
  </sheetData>
  <mergeCells count="17">
    <mergeCell ref="D3:D4"/>
    <mergeCell ref="A14:K14"/>
    <mergeCell ref="A18:K18"/>
    <mergeCell ref="N3:N4"/>
    <mergeCell ref="A5:K5"/>
    <mergeCell ref="A1:N2"/>
    <mergeCell ref="A3:A4"/>
    <mergeCell ref="C3:C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N12"/>
  <sheetViews>
    <sheetView zoomScaleNormal="100" zoomScaleSheetLayoutView="75" workbookViewId="0">
      <selection activeCell="D13" sqref="D13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4" width="30.33203125" style="5" customWidth="1"/>
    <col min="5" max="5" width="21.5" style="81" bestFit="1" customWidth="1"/>
    <col min="6" max="6" width="10.5" style="6" bestFit="1" customWidth="1"/>
    <col min="7" max="7" width="30.5" style="5" customWidth="1"/>
    <col min="8" max="10" width="5.5" style="14" customWidth="1"/>
    <col min="11" max="11" width="4.83203125" style="14" customWidth="1"/>
    <col min="12" max="12" width="11.5" style="14" customWidth="1"/>
    <col min="13" max="13" width="10" style="7" bestFit="1" customWidth="1"/>
    <col min="14" max="14" width="17.83203125" style="5" bestFit="1" customWidth="1"/>
    <col min="15" max="16384" width="9.1640625" style="3"/>
  </cols>
  <sheetData>
    <row r="1" spans="1:14" s="2" customFormat="1" ht="29" customHeight="1">
      <c r="A1" s="208" t="s">
        <v>2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112</v>
      </c>
      <c r="G3" s="222" t="s">
        <v>28</v>
      </c>
      <c r="H3" s="235" t="s">
        <v>67</v>
      </c>
      <c r="I3" s="235"/>
      <c r="J3" s="235"/>
      <c r="K3" s="235"/>
      <c r="L3" s="235" t="s">
        <v>65</v>
      </c>
      <c r="M3" s="220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21"/>
      <c r="G4" s="219"/>
      <c r="H4" s="162">
        <v>1</v>
      </c>
      <c r="I4" s="162">
        <v>2</v>
      </c>
      <c r="J4" s="162">
        <v>3</v>
      </c>
      <c r="K4" s="40" t="s">
        <v>62</v>
      </c>
      <c r="L4" s="236"/>
      <c r="M4" s="221"/>
      <c r="N4" s="224"/>
    </row>
    <row r="5" spans="1:14" ht="16">
      <c r="A5" s="225" t="s">
        <v>78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28" t="s">
        <v>59</v>
      </c>
      <c r="B6" s="29" t="s">
        <v>30</v>
      </c>
      <c r="C6" s="71" t="s">
        <v>46</v>
      </c>
      <c r="D6" s="71" t="s">
        <v>155</v>
      </c>
      <c r="E6" s="80">
        <v>47.8</v>
      </c>
      <c r="F6" s="30">
        <v>1.1827000000000001</v>
      </c>
      <c r="G6" s="29" t="s">
        <v>4</v>
      </c>
      <c r="H6" s="85">
        <v>65</v>
      </c>
      <c r="I6" s="85">
        <v>75</v>
      </c>
      <c r="J6" s="88">
        <v>80</v>
      </c>
      <c r="K6" s="73"/>
      <c r="L6" s="73">
        <v>75</v>
      </c>
      <c r="M6" s="31">
        <f>L6*F6</f>
        <v>88.702500000000001</v>
      </c>
      <c r="N6" s="29" t="s">
        <v>35</v>
      </c>
    </row>
    <row r="8" spans="1:14" ht="16">
      <c r="A8" s="237" t="s">
        <v>101</v>
      </c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169"/>
      <c r="M8" s="32"/>
      <c r="N8" s="33"/>
    </row>
    <row r="9" spans="1:14">
      <c r="A9" s="28" t="s">
        <v>59</v>
      </c>
      <c r="B9" s="34" t="s">
        <v>33</v>
      </c>
      <c r="C9" s="186" t="s">
        <v>81</v>
      </c>
      <c r="D9" s="186" t="s">
        <v>153</v>
      </c>
      <c r="E9" s="80">
        <v>67.099999999999994</v>
      </c>
      <c r="F9" s="30">
        <v>0.75219999999999998</v>
      </c>
      <c r="G9" s="29" t="s">
        <v>4</v>
      </c>
      <c r="H9" s="85">
        <v>115</v>
      </c>
      <c r="I9" s="85">
        <v>127.5</v>
      </c>
      <c r="J9" s="88">
        <v>135</v>
      </c>
      <c r="K9" s="73"/>
      <c r="L9" s="73">
        <v>127.5</v>
      </c>
      <c r="M9" s="31">
        <f>L9*F9</f>
        <v>95.905500000000004</v>
      </c>
      <c r="N9" s="29" t="s">
        <v>35</v>
      </c>
    </row>
    <row r="11" spans="1:14" ht="16">
      <c r="A11" s="237" t="s">
        <v>96</v>
      </c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169"/>
      <c r="M11" s="32"/>
      <c r="N11" s="33"/>
    </row>
    <row r="12" spans="1:14">
      <c r="A12" s="28" t="s">
        <v>59</v>
      </c>
      <c r="B12" s="34" t="s">
        <v>57</v>
      </c>
      <c r="C12" s="186" t="s">
        <v>97</v>
      </c>
      <c r="D12" s="186" t="s">
        <v>153</v>
      </c>
      <c r="E12" s="80">
        <v>79</v>
      </c>
      <c r="F12" s="30">
        <v>0.66349999999999998</v>
      </c>
      <c r="G12" s="29" t="s">
        <v>4</v>
      </c>
      <c r="H12" s="85">
        <v>130</v>
      </c>
      <c r="I12" s="85">
        <v>152.5</v>
      </c>
      <c r="J12" s="88">
        <v>175</v>
      </c>
      <c r="K12" s="73"/>
      <c r="L12" s="73">
        <v>152.5</v>
      </c>
      <c r="M12" s="31">
        <f>L12*F12</f>
        <v>101.18375</v>
      </c>
      <c r="N12" s="29" t="s">
        <v>35</v>
      </c>
    </row>
  </sheetData>
  <mergeCells count="15">
    <mergeCell ref="A8:K8"/>
    <mergeCell ref="A11:K11"/>
    <mergeCell ref="A5:K5"/>
    <mergeCell ref="B3:B4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N13"/>
  <sheetViews>
    <sheetView zoomScaleNormal="100" zoomScaleSheetLayoutView="75" workbookViewId="0">
      <selection activeCell="D14" sqref="D14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8.5" style="5" bestFit="1" customWidth="1"/>
    <col min="4" max="4" width="28.5" style="5" customWidth="1"/>
    <col min="5" max="5" width="21.5" style="5" bestFit="1" customWidth="1"/>
    <col min="6" max="6" width="10.5" style="6" bestFit="1" customWidth="1"/>
    <col min="7" max="7" width="31" style="5" customWidth="1"/>
    <col min="8" max="10" width="5.5" style="14" customWidth="1"/>
    <col min="11" max="11" width="4.83203125" style="14" customWidth="1"/>
    <col min="12" max="12" width="11.33203125" style="14" customWidth="1"/>
    <col min="13" max="13" width="8.5" style="90" bestFit="1" customWidth="1"/>
    <col min="14" max="14" width="18.83203125" style="5" customWidth="1"/>
    <col min="15" max="16384" width="9.1640625" style="3"/>
  </cols>
  <sheetData>
    <row r="1" spans="1:14" s="2" customFormat="1" ht="29" customHeight="1">
      <c r="A1" s="208" t="s">
        <v>24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18" t="s">
        <v>48</v>
      </c>
      <c r="F3" s="220" t="s">
        <v>112</v>
      </c>
      <c r="G3" s="222" t="s">
        <v>28</v>
      </c>
      <c r="H3" s="235" t="s">
        <v>67</v>
      </c>
      <c r="I3" s="235"/>
      <c r="J3" s="235"/>
      <c r="K3" s="235"/>
      <c r="L3" s="235" t="s">
        <v>65</v>
      </c>
      <c r="M3" s="231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19"/>
      <c r="F4" s="221"/>
      <c r="G4" s="219"/>
      <c r="H4" s="162">
        <v>1</v>
      </c>
      <c r="I4" s="162">
        <v>2</v>
      </c>
      <c r="J4" s="162">
        <v>3</v>
      </c>
      <c r="K4" s="40" t="s">
        <v>62</v>
      </c>
      <c r="L4" s="236"/>
      <c r="M4" s="232"/>
      <c r="N4" s="224"/>
    </row>
    <row r="5" spans="1:14" ht="16">
      <c r="A5" s="225" t="s">
        <v>76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35" t="s">
        <v>59</v>
      </c>
      <c r="B6" s="36" t="s">
        <v>32</v>
      </c>
      <c r="C6" s="34" t="s">
        <v>42</v>
      </c>
      <c r="D6" s="56" t="s">
        <v>155</v>
      </c>
      <c r="E6" s="36" t="s">
        <v>113</v>
      </c>
      <c r="F6" s="37">
        <v>0.68855</v>
      </c>
      <c r="G6" s="29" t="s">
        <v>4</v>
      </c>
      <c r="H6" s="85">
        <v>120</v>
      </c>
      <c r="I6" s="85">
        <v>130</v>
      </c>
      <c r="J6" s="85">
        <v>140</v>
      </c>
      <c r="K6" s="73"/>
      <c r="L6" s="73">
        <v>140</v>
      </c>
      <c r="M6" s="91">
        <f>L6*F6</f>
        <v>96.397000000000006</v>
      </c>
      <c r="N6" s="29" t="s">
        <v>35</v>
      </c>
    </row>
    <row r="8" spans="1:14" ht="16">
      <c r="A8" s="239" t="s">
        <v>83</v>
      </c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66"/>
      <c r="M8" s="67"/>
      <c r="N8" s="60"/>
    </row>
    <row r="9" spans="1:14">
      <c r="A9" s="150" t="s">
        <v>59</v>
      </c>
      <c r="B9" s="128" t="s">
        <v>35</v>
      </c>
      <c r="C9" s="154" t="s">
        <v>90</v>
      </c>
      <c r="D9" s="247" t="s">
        <v>153</v>
      </c>
      <c r="E9" s="119" t="s">
        <v>111</v>
      </c>
      <c r="F9" s="175">
        <v>0.61570000000000003</v>
      </c>
      <c r="G9" s="129" t="s">
        <v>4</v>
      </c>
      <c r="H9" s="152">
        <v>210</v>
      </c>
      <c r="I9" s="177">
        <v>225</v>
      </c>
      <c r="J9" s="177">
        <v>230</v>
      </c>
      <c r="K9" s="181"/>
      <c r="L9" s="158">
        <v>230</v>
      </c>
      <c r="M9" s="160">
        <f>L9*F9</f>
        <v>141.61100000000002</v>
      </c>
      <c r="N9" s="129"/>
    </row>
    <row r="10" spans="1:14">
      <c r="A10" s="171" t="s">
        <v>59</v>
      </c>
      <c r="B10" s="173" t="s">
        <v>34</v>
      </c>
      <c r="C10" s="174" t="s">
        <v>45</v>
      </c>
      <c r="D10" s="250" t="s">
        <v>157</v>
      </c>
      <c r="E10" s="33" t="s">
        <v>103</v>
      </c>
      <c r="F10" s="176">
        <v>0.61970000000000003</v>
      </c>
      <c r="G10" s="163" t="s">
        <v>4</v>
      </c>
      <c r="H10" s="172">
        <v>170</v>
      </c>
      <c r="I10" s="178">
        <v>185</v>
      </c>
      <c r="J10" s="178">
        <v>200</v>
      </c>
      <c r="K10" s="182"/>
      <c r="L10" s="179">
        <v>200</v>
      </c>
      <c r="M10" s="184">
        <f>L10*F10</f>
        <v>123.94000000000001</v>
      </c>
      <c r="N10" s="163" t="s">
        <v>35</v>
      </c>
    </row>
    <row r="12" spans="1:14" ht="16">
      <c r="A12" s="237" t="s">
        <v>80</v>
      </c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169"/>
      <c r="M12" s="185"/>
      <c r="N12" s="33"/>
    </row>
    <row r="13" spans="1:14">
      <c r="A13" s="28" t="s">
        <v>59</v>
      </c>
      <c r="B13" s="34" t="s">
        <v>51</v>
      </c>
      <c r="C13" s="34" t="s">
        <v>81</v>
      </c>
      <c r="D13" s="56" t="s">
        <v>153</v>
      </c>
      <c r="E13" s="29" t="s">
        <v>114</v>
      </c>
      <c r="F13" s="30">
        <v>0.5746</v>
      </c>
      <c r="G13" s="29" t="s">
        <v>4</v>
      </c>
      <c r="H13" s="85">
        <v>240</v>
      </c>
      <c r="I13" s="85">
        <v>255</v>
      </c>
      <c r="J13" s="85">
        <v>265</v>
      </c>
      <c r="K13" s="73"/>
      <c r="L13" s="73">
        <v>265</v>
      </c>
      <c r="M13" s="91">
        <f ca="1">L13*F13</f>
        <v>209.72900000000001</v>
      </c>
      <c r="N13" s="29"/>
    </row>
  </sheetData>
  <mergeCells count="15">
    <mergeCell ref="A8:K8"/>
    <mergeCell ref="A12:K12"/>
    <mergeCell ref="A5:K5"/>
    <mergeCell ref="B3:B4"/>
    <mergeCell ref="A1:N2"/>
    <mergeCell ref="A3:A4"/>
    <mergeCell ref="C3:C4"/>
    <mergeCell ref="E3:E4"/>
    <mergeCell ref="F3:F4"/>
    <mergeCell ref="G3:G4"/>
    <mergeCell ref="H3:K3"/>
    <mergeCell ref="L3:L4"/>
    <mergeCell ref="M3:M4"/>
    <mergeCell ref="N3:N4"/>
    <mergeCell ref="D3:D4"/>
  </mergeCells>
  <pageMargins left="0.69986110925674438" right="0.69986110925674438" top="0.75" bottom="0.75" header="0.30000001192092896" footer="0.30000001192092896"/>
  <pageSetup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5"/>
  <dimension ref="A1:N14"/>
  <sheetViews>
    <sheetView zoomScaleNormal="100" zoomScaleSheetLayoutView="75" workbookViewId="0">
      <selection activeCell="D13" sqref="D13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4" width="27.83203125" style="5" customWidth="1"/>
    <col min="5" max="5" width="18.1640625" style="81" customWidth="1"/>
    <col min="6" max="6" width="10.5" style="6" bestFit="1" customWidth="1"/>
    <col min="7" max="7" width="31.5" style="5" bestFit="1" customWidth="1"/>
    <col min="8" max="10" width="5.5" style="14" customWidth="1"/>
    <col min="11" max="11" width="4.83203125" style="14" customWidth="1"/>
    <col min="12" max="12" width="11.5" style="14" customWidth="1"/>
    <col min="13" max="13" width="8.5" style="7" bestFit="1" customWidth="1"/>
    <col min="14" max="14" width="20.83203125" style="5" customWidth="1"/>
    <col min="15" max="16384" width="9.1640625" style="3"/>
  </cols>
  <sheetData>
    <row r="1" spans="1:14" s="2" customFormat="1" ht="29" customHeight="1">
      <c r="A1" s="208" t="s">
        <v>15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s="2" customFormat="1" ht="62" customHeight="1" thickBot="1">
      <c r="A2" s="212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1" customFormat="1" ht="12.75" customHeight="1">
      <c r="A3" s="216" t="s">
        <v>147</v>
      </c>
      <c r="B3" s="227" t="s">
        <v>61</v>
      </c>
      <c r="C3" s="218" t="s">
        <v>151</v>
      </c>
      <c r="D3" s="245" t="s">
        <v>152</v>
      </c>
      <c r="E3" s="229" t="s">
        <v>48</v>
      </c>
      <c r="F3" s="220" t="s">
        <v>106</v>
      </c>
      <c r="G3" s="222" t="s">
        <v>28</v>
      </c>
      <c r="H3" s="235" t="s">
        <v>27</v>
      </c>
      <c r="I3" s="235"/>
      <c r="J3" s="235"/>
      <c r="K3" s="235"/>
      <c r="L3" s="235" t="s">
        <v>65</v>
      </c>
      <c r="M3" s="220" t="s">
        <v>109</v>
      </c>
      <c r="N3" s="223" t="s">
        <v>105</v>
      </c>
    </row>
    <row r="4" spans="1:14" s="1" customFormat="1" ht="21" customHeight="1" thickBot="1">
      <c r="A4" s="217"/>
      <c r="B4" s="228"/>
      <c r="C4" s="219"/>
      <c r="D4" s="246"/>
      <c r="E4" s="230"/>
      <c r="F4" s="221"/>
      <c r="G4" s="219"/>
      <c r="H4" s="162">
        <v>1</v>
      </c>
      <c r="I4" s="162">
        <v>2</v>
      </c>
      <c r="J4" s="162">
        <v>3</v>
      </c>
      <c r="K4" s="40" t="s">
        <v>62</v>
      </c>
      <c r="L4" s="236"/>
      <c r="M4" s="221"/>
      <c r="N4" s="224"/>
    </row>
    <row r="5" spans="1:14" ht="16">
      <c r="A5" s="225" t="s">
        <v>101</v>
      </c>
      <c r="B5" s="225"/>
      <c r="C5" s="226"/>
      <c r="D5" s="226"/>
      <c r="E5" s="226"/>
      <c r="F5" s="226"/>
      <c r="G5" s="226"/>
      <c r="H5" s="226"/>
      <c r="I5" s="226"/>
      <c r="J5" s="226"/>
      <c r="K5" s="226"/>
    </row>
    <row r="6" spans="1:14">
      <c r="A6" s="52" t="s">
        <v>59</v>
      </c>
      <c r="B6" s="42" t="s">
        <v>139</v>
      </c>
      <c r="C6" s="42" t="s">
        <v>126</v>
      </c>
      <c r="D6" s="71" t="s">
        <v>158</v>
      </c>
      <c r="E6" s="80">
        <v>67.2</v>
      </c>
      <c r="F6" s="43">
        <v>1.0239</v>
      </c>
      <c r="G6" s="42" t="s">
        <v>4</v>
      </c>
      <c r="H6" s="85">
        <v>80</v>
      </c>
      <c r="I6" s="85">
        <v>90</v>
      </c>
      <c r="J6" s="88">
        <v>100</v>
      </c>
      <c r="K6" s="73"/>
      <c r="L6" s="73">
        <v>90</v>
      </c>
      <c r="M6" s="54">
        <f>L6*F6</f>
        <v>92.150999999999996</v>
      </c>
      <c r="N6" s="53" t="s">
        <v>35</v>
      </c>
    </row>
    <row r="8" spans="1:14" ht="16">
      <c r="A8" s="233" t="s">
        <v>101</v>
      </c>
      <c r="B8" s="233"/>
      <c r="C8" s="233"/>
      <c r="D8" s="233"/>
      <c r="E8" s="233"/>
      <c r="F8" s="234"/>
      <c r="G8" s="233"/>
      <c r="H8" s="233"/>
      <c r="I8" s="233"/>
      <c r="J8" s="233"/>
      <c r="K8" s="233"/>
    </row>
    <row r="9" spans="1:14">
      <c r="A9" s="70" t="s">
        <v>59</v>
      </c>
      <c r="B9" s="186" t="s">
        <v>33</v>
      </c>
      <c r="C9" s="186" t="s">
        <v>140</v>
      </c>
      <c r="D9" s="186" t="s">
        <v>153</v>
      </c>
      <c r="E9" s="80">
        <v>67.099999999999994</v>
      </c>
      <c r="F9" s="72">
        <v>0.75219999999999998</v>
      </c>
      <c r="G9" s="71" t="s">
        <v>4</v>
      </c>
      <c r="H9" s="85">
        <v>160</v>
      </c>
      <c r="I9" s="85">
        <v>170</v>
      </c>
      <c r="J9" s="85">
        <v>180</v>
      </c>
      <c r="K9" s="73"/>
      <c r="L9" s="73">
        <v>180</v>
      </c>
      <c r="M9" s="74">
        <f>L9*F9</f>
        <v>135.39599999999999</v>
      </c>
      <c r="N9" s="71" t="s">
        <v>35</v>
      </c>
    </row>
    <row r="11" spans="1:14" ht="16">
      <c r="A11" s="233" t="s">
        <v>96</v>
      </c>
      <c r="B11" s="233"/>
      <c r="C11" s="233"/>
      <c r="D11" s="233"/>
      <c r="E11" s="233"/>
      <c r="F11" s="234"/>
      <c r="G11" s="233"/>
      <c r="H11" s="233"/>
      <c r="I11" s="233"/>
      <c r="J11" s="233"/>
      <c r="K11" s="233"/>
    </row>
    <row r="12" spans="1:14">
      <c r="A12" s="15" t="s">
        <v>59</v>
      </c>
      <c r="B12" s="39" t="s">
        <v>7</v>
      </c>
      <c r="C12" s="39" t="s">
        <v>128</v>
      </c>
      <c r="D12" s="56" t="s">
        <v>158</v>
      </c>
      <c r="E12" s="75">
        <v>81.599999999999994</v>
      </c>
      <c r="F12" s="10">
        <v>0.6744</v>
      </c>
      <c r="G12" s="9" t="s">
        <v>74</v>
      </c>
      <c r="H12" s="78">
        <v>172.5</v>
      </c>
      <c r="I12" s="78">
        <v>182.5</v>
      </c>
      <c r="J12" s="78">
        <v>187.5</v>
      </c>
      <c r="K12" s="19"/>
      <c r="L12" s="19">
        <v>187.5</v>
      </c>
      <c r="M12" s="11">
        <f>L12*F12</f>
        <v>126.45</v>
      </c>
      <c r="N12" s="17"/>
    </row>
    <row r="14" spans="1:14" ht="17.25" customHeight="1"/>
  </sheetData>
  <mergeCells count="15">
    <mergeCell ref="A5:K5"/>
    <mergeCell ref="A8:K8"/>
    <mergeCell ref="A11:K11"/>
    <mergeCell ref="A1:N2"/>
    <mergeCell ref="A3:A4"/>
    <mergeCell ref="C3:C4"/>
    <mergeCell ref="E3:E4"/>
    <mergeCell ref="F3:F4"/>
    <mergeCell ref="G3:G4"/>
    <mergeCell ref="H3:K3"/>
    <mergeCell ref="B3:B4"/>
    <mergeCell ref="L3:L4"/>
    <mergeCell ref="M3:M4"/>
    <mergeCell ref="N3:N4"/>
    <mergeCell ref="D3:D4"/>
  </mergeCells>
  <pageMargins left="0.69986110925674438" right="0.69986110925674438" top="0.75" bottom="0.75" header="0.30000001192092896" footer="0.30000001192092896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IPL ПЛ без экипировки ДК</vt:lpstr>
      <vt:lpstr>IPL ПЛ без экипировки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  <vt:lpstr>Командное первенство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>40</cp:revision>
  <cp:lastPrinted>2015-07-16T19:10:53Z</cp:lastPrinted>
  <dcterms:created xsi:type="dcterms:W3CDTF">2002-06-16T13:36:44Z</dcterms:created>
  <dcterms:modified xsi:type="dcterms:W3CDTF">2022-11-07T15:09:07Z</dcterms:modified>
  <cp:version>0906.0100.01</cp:version>
</cp:coreProperties>
</file>