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0730" windowHeight="11760" activeTab="1"/>
  </bookViews>
  <sheets>
    <sheet name="женщины" sheetId="1" r:id="rId1"/>
    <sheet name="мужчины" sheetId="12" r:id="rId2"/>
  </sheets>
  <calcPr calcId="144525"/>
</workbook>
</file>

<file path=xl/calcChain.xml><?xml version="1.0" encoding="utf-8"?>
<calcChain xmlns="http://schemas.openxmlformats.org/spreadsheetml/2006/main">
  <c r="S34" i="1" l="1"/>
  <c r="S33" i="1"/>
  <c r="S32" i="1"/>
  <c r="S58" i="12"/>
  <c r="S57" i="12"/>
  <c r="S56" i="12"/>
  <c r="S55" i="12"/>
  <c r="S24" i="12"/>
  <c r="S10" i="1"/>
  <c r="S9" i="1"/>
  <c r="S8" i="1"/>
  <c r="S87" i="12"/>
  <c r="U87" i="12"/>
  <c r="S42" i="12"/>
  <c r="U42" i="12"/>
  <c r="S45" i="12"/>
  <c r="U45" i="12"/>
  <c r="S44" i="12"/>
  <c r="U44" i="12"/>
  <c r="S46" i="12"/>
  <c r="U46" i="12"/>
  <c r="S48" i="12"/>
  <c r="U48" i="12"/>
  <c r="S47" i="12"/>
  <c r="U47" i="12"/>
  <c r="S50" i="12"/>
  <c r="U50" i="12"/>
  <c r="S49" i="12"/>
  <c r="U49" i="12"/>
  <c r="S59" i="12"/>
  <c r="U59" i="12"/>
  <c r="S51" i="12"/>
  <c r="U51" i="12"/>
  <c r="S54" i="12"/>
  <c r="U54" i="12"/>
  <c r="S52" i="12"/>
  <c r="U52" i="12"/>
  <c r="S60" i="12"/>
  <c r="U60" i="12"/>
  <c r="S71" i="12"/>
  <c r="U71" i="12"/>
  <c r="S70" i="12"/>
  <c r="U70" i="12"/>
  <c r="S69" i="12"/>
  <c r="U69" i="12"/>
  <c r="S72" i="12"/>
  <c r="U72" i="12"/>
  <c r="S74" i="12"/>
  <c r="U74" i="12"/>
  <c r="U78" i="12"/>
  <c r="S75" i="12"/>
  <c r="U75" i="12"/>
  <c r="S77" i="12"/>
  <c r="U77" i="12"/>
  <c r="S76" i="12"/>
  <c r="U76" i="12"/>
  <c r="S33" i="12"/>
  <c r="U33" i="12"/>
  <c r="S19" i="12"/>
  <c r="U19" i="12"/>
  <c r="S20" i="12"/>
  <c r="U20" i="12"/>
  <c r="S104" i="12"/>
  <c r="U104" i="12"/>
  <c r="S8" i="12"/>
  <c r="U8" i="12"/>
  <c r="S12" i="1"/>
  <c r="U12" i="1"/>
  <c r="S7" i="1"/>
  <c r="U7" i="1"/>
  <c r="S31" i="12"/>
  <c r="U31" i="12"/>
  <c r="S88" i="12"/>
  <c r="U88" i="12"/>
  <c r="S32" i="12"/>
  <c r="U32" i="12"/>
  <c r="S61" i="12"/>
  <c r="U61" i="12"/>
  <c r="S89" i="12"/>
  <c r="U89" i="12"/>
  <c r="S95" i="12"/>
  <c r="U95" i="12"/>
  <c r="S94" i="12"/>
  <c r="U94" i="12"/>
  <c r="S23" i="12"/>
  <c r="U23" i="12"/>
  <c r="S27" i="12"/>
  <c r="U27" i="12"/>
  <c r="S107" i="12"/>
  <c r="U107" i="12"/>
  <c r="S22" i="12"/>
  <c r="U22" i="12"/>
  <c r="S109" i="12"/>
  <c r="U109" i="12"/>
  <c r="S73" i="12"/>
  <c r="U73" i="12"/>
  <c r="S86" i="12"/>
  <c r="U86" i="12"/>
  <c r="S7" i="12"/>
  <c r="U7" i="12"/>
  <c r="S41" i="12"/>
  <c r="U41" i="12"/>
  <c r="S93" i="12"/>
  <c r="U93" i="12"/>
  <c r="S53" i="12"/>
  <c r="U53" i="12"/>
  <c r="S106" i="12"/>
  <c r="U106" i="12"/>
  <c r="S105" i="12"/>
  <c r="U105" i="12"/>
  <c r="S43" i="12"/>
  <c r="U43" i="12"/>
  <c r="S30" i="12"/>
  <c r="U30" i="12"/>
  <c r="S28" i="12"/>
  <c r="U28" i="12"/>
  <c r="S29" i="12"/>
  <c r="U29" i="12"/>
  <c r="S90" i="12"/>
  <c r="U90" i="12"/>
  <c r="S18" i="12"/>
  <c r="U18" i="12"/>
  <c r="S30" i="1"/>
  <c r="U30" i="1"/>
  <c r="S29" i="1"/>
  <c r="U29" i="1"/>
  <c r="S28" i="1"/>
  <c r="U28" i="1"/>
  <c r="S27" i="1"/>
  <c r="U27" i="1"/>
  <c r="S26" i="1"/>
  <c r="U26" i="1"/>
  <c r="S25" i="1"/>
  <c r="U25" i="1"/>
  <c r="S13" i="1"/>
  <c r="U13" i="1"/>
  <c r="S21" i="1"/>
  <c r="U21" i="1"/>
  <c r="S14" i="1"/>
  <c r="U14" i="1"/>
  <c r="S22" i="1"/>
  <c r="U22" i="1"/>
  <c r="S17" i="1"/>
  <c r="U17" i="1"/>
  <c r="S24" i="1"/>
  <c r="U24" i="1"/>
  <c r="S16" i="1"/>
  <c r="U16" i="1"/>
  <c r="S103" i="12"/>
  <c r="U103" i="12"/>
  <c r="S17" i="12"/>
  <c r="U17" i="12"/>
  <c r="S91" i="12"/>
  <c r="U91" i="12"/>
  <c r="S92" i="12"/>
  <c r="U92" i="12"/>
  <c r="S20" i="1"/>
  <c r="U20" i="1"/>
</calcChain>
</file>

<file path=xl/sharedStrings.xml><?xml version="1.0" encoding="utf-8"?>
<sst xmlns="http://schemas.openxmlformats.org/spreadsheetml/2006/main" count="664" uniqueCount="196">
  <si>
    <t>№ п/п</t>
  </si>
  <si>
    <t>Фамилия, имя</t>
  </si>
  <si>
    <t>Год рождения</t>
  </si>
  <si>
    <t>Разряд, звание</t>
  </si>
  <si>
    <t>Собственный Вес</t>
  </si>
  <si>
    <t>ПРИСЕД РЕЗ.</t>
  </si>
  <si>
    <t>ЖИМ    РЕЗ.</t>
  </si>
  <si>
    <t>ТЯГА      РЕЗ.</t>
  </si>
  <si>
    <t>Очки</t>
  </si>
  <si>
    <t>Wilk's</t>
  </si>
  <si>
    <t>Вып.  разряд</t>
  </si>
  <si>
    <t>Тренер(ы)</t>
  </si>
  <si>
    <t>ПРИСЕД 1</t>
  </si>
  <si>
    <t>ПРИСЕД 2</t>
  </si>
  <si>
    <t>ПРИСЕД 3</t>
  </si>
  <si>
    <t>ЖИМ  1</t>
  </si>
  <si>
    <t>ЖИМ  2</t>
  </si>
  <si>
    <t>ЖИМ 3</t>
  </si>
  <si>
    <t>ТЯГА   1</t>
  </si>
  <si>
    <t>ТЯГА   2</t>
  </si>
  <si>
    <t>ТЯГА   3</t>
  </si>
  <si>
    <t>весовая категория до  52 кг</t>
  </si>
  <si>
    <t>весовая категория до  57 кг</t>
  </si>
  <si>
    <t>весовая категория до  63 кг</t>
  </si>
  <si>
    <t>весовая категория до  59 кг</t>
  </si>
  <si>
    <t>весовая категория до  66 кг</t>
  </si>
  <si>
    <t>весовая категория до  74 кг</t>
  </si>
  <si>
    <t>весовая категория до  83 кг</t>
  </si>
  <si>
    <t>весовая категория до  93 кг</t>
  </si>
  <si>
    <t>г. Челябинск, ДС "Торпедо"</t>
  </si>
  <si>
    <t>Новокрещенов В.А.</t>
  </si>
  <si>
    <t>Судейская бригада на помосте:</t>
  </si>
  <si>
    <t>ст.</t>
  </si>
  <si>
    <t>г.Челябинск</t>
  </si>
  <si>
    <t>бок.</t>
  </si>
  <si>
    <t>1к</t>
  </si>
  <si>
    <t>сек.</t>
  </si>
  <si>
    <t>ВСЕГО УЧАСТНИКОВ :</t>
  </si>
  <si>
    <t>Результаты абсолютного зачета</t>
  </si>
  <si>
    <t>Вес</t>
  </si>
  <si>
    <t>Результаты командного зачета</t>
  </si>
  <si>
    <t>=</t>
  </si>
  <si>
    <t>Главная судейская коллегия</t>
  </si>
  <si>
    <t>ВК</t>
  </si>
  <si>
    <t>1 к</t>
  </si>
  <si>
    <t>Сажаев А.Л.</t>
  </si>
  <si>
    <t>Ванин М.Р.</t>
  </si>
  <si>
    <t>ИТОГО УЧАСТНИКОВ СОРЕВНОВАНИЙ:</t>
  </si>
  <si>
    <t>ВСЕГО КОМАНД-УЧАСТНИКОВ:</t>
  </si>
  <si>
    <t>ВСЕГО УЧАСТНИЦ :</t>
  </si>
  <si>
    <t>Иванова А.И.</t>
  </si>
  <si>
    <t>РЕЗ-Т</t>
  </si>
  <si>
    <t>ГОРОД/КЛУБ</t>
  </si>
  <si>
    <t>Девушки</t>
  </si>
  <si>
    <t>весовая категория до  48 кг</t>
  </si>
  <si>
    <t>весовая категория до  53 кг</t>
  </si>
  <si>
    <t>весовая категория +93 кг</t>
  </si>
  <si>
    <t>Юноши</t>
  </si>
  <si>
    <t>Челябинск</t>
  </si>
  <si>
    <t>Шилкова Ю.А.</t>
  </si>
  <si>
    <t>ОТКРЫТОЕ ПЕРВЕНСТВО ГОРОДА ПО ПАУЭРЛИФТИНГУ СРЕДИ ЮНОШЕЙ И ДЕВУШЕК (2000-1995 г.г.р.)13-18 г</t>
  </si>
  <si>
    <t>12.05.2013Г</t>
  </si>
  <si>
    <t>12.05.2013г</t>
  </si>
  <si>
    <t>весовая категория до  43 кг</t>
  </si>
  <si>
    <t>весовая категория +63 кг</t>
  </si>
  <si>
    <t>Тезиков Кирилл</t>
  </si>
  <si>
    <t>б/р</t>
  </si>
  <si>
    <t>Словцов В.В.</t>
  </si>
  <si>
    <t>Челябинск/Торпедо</t>
  </si>
  <si>
    <t>Курбанов Агамалы</t>
  </si>
  <si>
    <t>Папуша Владимир</t>
  </si>
  <si>
    <t>Волокитин Илья</t>
  </si>
  <si>
    <t>Орлова Анастасия</t>
  </si>
  <si>
    <t>Снежинск/Титан</t>
  </si>
  <si>
    <t>Ахлестин П.Н.</t>
  </si>
  <si>
    <t>Сергушкин Константин</t>
  </si>
  <si>
    <t>Смирнов Сергей</t>
  </si>
  <si>
    <t>Миасс/Юность</t>
  </si>
  <si>
    <t>самостоятельно</t>
  </si>
  <si>
    <t>Еманжелинск</t>
  </si>
  <si>
    <t>Уфимцев Александр</t>
  </si>
  <si>
    <t>Шубин Алексей</t>
  </si>
  <si>
    <t>Покровский Дмитрий</t>
  </si>
  <si>
    <t>Гайсин Рамазан</t>
  </si>
  <si>
    <t>Магнитогорск</t>
  </si>
  <si>
    <t>Мороз А.А.</t>
  </si>
  <si>
    <t>Корольченко П.В.,Корольченко В.Ф.</t>
  </si>
  <si>
    <t>Коркино</t>
  </si>
  <si>
    <t>Собенников Дмитрий</t>
  </si>
  <si>
    <t>Степанников Николай</t>
  </si>
  <si>
    <t>Серебряков Михаил</t>
  </si>
  <si>
    <t>Кузьмичев Максим</t>
  </si>
  <si>
    <t>Семенова Т.А.</t>
  </si>
  <si>
    <t>КМС</t>
  </si>
  <si>
    <t>Челябинск/Атлет</t>
  </si>
  <si>
    <t>3ю</t>
  </si>
  <si>
    <t>Семенов Дмитрий</t>
  </si>
  <si>
    <t>Пархоменко Владислав</t>
  </si>
  <si>
    <t>Печерских Владислав</t>
  </si>
  <si>
    <t>Старкова Ирина</t>
  </si>
  <si>
    <t>Сивкова Александра</t>
  </si>
  <si>
    <t>Самсонов Илья</t>
  </si>
  <si>
    <t>Демин Михаил</t>
  </si>
  <si>
    <t>Копытов А.А.</t>
  </si>
  <si>
    <t>Сибагатов М.</t>
  </si>
  <si>
    <t>Трехгорный</t>
  </si>
  <si>
    <t>Федонин Владислав</t>
  </si>
  <si>
    <t>Иванов Михаил</t>
  </si>
  <si>
    <t>Демин Д.В.</t>
  </si>
  <si>
    <t>Долгов Дмитрий</t>
  </si>
  <si>
    <t>Томбасов Анатолий</t>
  </si>
  <si>
    <t>Чурмантеев Владислав</t>
  </si>
  <si>
    <t>Солнцев Никита</t>
  </si>
  <si>
    <t>Чудинов Алексей</t>
  </si>
  <si>
    <t>Юдин Виталий</t>
  </si>
  <si>
    <t>Дерин Николай</t>
  </si>
  <si>
    <t>Черепков Иван</t>
  </si>
  <si>
    <t>Мухаркин Никита</t>
  </si>
  <si>
    <t>Песков Василий</t>
  </si>
  <si>
    <t>Копытов А.А.,Демин Д.В.</t>
  </si>
  <si>
    <t>Титиевская Елена</t>
  </si>
  <si>
    <t>Любаев Александр</t>
  </si>
  <si>
    <t>Челябинск/Факел</t>
  </si>
  <si>
    <t>Поделко И.В.</t>
  </si>
  <si>
    <t>Букреев Максим</t>
  </si>
  <si>
    <t>Хромов Никита</t>
  </si>
  <si>
    <t>Тлеубаев Мухаметжан</t>
  </si>
  <si>
    <t>Савиных В.Н.,Михеева Н.В.</t>
  </si>
  <si>
    <t>Маслов Н.А.</t>
  </si>
  <si>
    <t>Челябинск/VIP GYM</t>
  </si>
  <si>
    <t>Биккулов Евгений</t>
  </si>
  <si>
    <t>Алексашкин Артем</t>
  </si>
  <si>
    <t>Михеева Н.В.</t>
  </si>
  <si>
    <t>Петросян Арутюн</t>
  </si>
  <si>
    <t>Муниров Ильдар</t>
  </si>
  <si>
    <t>Ковалев Дмитрий</t>
  </si>
  <si>
    <t>Снопко Роман</t>
  </si>
  <si>
    <t>Савиных С.В.</t>
  </si>
  <si>
    <t>Новоселов Максим</t>
  </si>
  <si>
    <t>Окунев Антон</t>
  </si>
  <si>
    <t>Серебренникова Е.В.</t>
  </si>
  <si>
    <t>Васильев Егор</t>
  </si>
  <si>
    <t>Могильников Илья</t>
  </si>
  <si>
    <t>Малков Александр</t>
  </si>
  <si>
    <t>Евдокимов Иван</t>
  </si>
  <si>
    <t>Балин Евгений</t>
  </si>
  <si>
    <t>Маркина Алена</t>
  </si>
  <si>
    <t>Мальцева Елена</t>
  </si>
  <si>
    <t>Лебедева Валерия</t>
  </si>
  <si>
    <t>Сухинина Ирина</t>
  </si>
  <si>
    <t>Штрайхерт Кристина</t>
  </si>
  <si>
    <t>Япеев Александр</t>
  </si>
  <si>
    <t>Самарьян Лев</t>
  </si>
  <si>
    <t>Леонов Никита</t>
  </si>
  <si>
    <t>Рыбаков Дмитрий</t>
  </si>
  <si>
    <t>Уланов А.А.</t>
  </si>
  <si>
    <t>Южноуральск</t>
  </si>
  <si>
    <t>Трубникова Екатерина</t>
  </si>
  <si>
    <t>Балбарин Артур</t>
  </si>
  <si>
    <t>Быков С.Н.</t>
  </si>
  <si>
    <t>Малюгин Федор</t>
  </si>
  <si>
    <t>Поделко Михаил</t>
  </si>
  <si>
    <t>1ю</t>
  </si>
  <si>
    <t>Арсланов Р.</t>
  </si>
  <si>
    <t>Челябинск/Дискавери</t>
  </si>
  <si>
    <t>Алферова Яна</t>
  </si>
  <si>
    <t>Мухатвалеев Максим</t>
  </si>
  <si>
    <t>2 поток</t>
  </si>
  <si>
    <t>ИТОГОВЫЙ ПРОТОКОЛ</t>
  </si>
  <si>
    <t>―</t>
  </si>
  <si>
    <t>Миасс</t>
  </si>
  <si>
    <t>Измоденов К.С.</t>
  </si>
  <si>
    <t>Локтионова Д.Д.</t>
  </si>
  <si>
    <t>вне конкурса</t>
  </si>
  <si>
    <t>Шепелев В.</t>
  </si>
  <si>
    <t>Соломатина М.</t>
  </si>
  <si>
    <t>Торбан Н.</t>
  </si>
  <si>
    <t>Кунгин Д.</t>
  </si>
  <si>
    <t>Паньков Сергей</t>
  </si>
  <si>
    <t>Липина Евгения</t>
  </si>
  <si>
    <t>Мымрикова Алена</t>
  </si>
  <si>
    <t>Струкова Мария</t>
  </si>
  <si>
    <t>Плешакова Л.Н.</t>
  </si>
  <si>
    <t>Иванчук Василий</t>
  </si>
  <si>
    <t>Сыровенко Артем</t>
  </si>
  <si>
    <t>Гашиков Денис</t>
  </si>
  <si>
    <t>Ардашев Илья</t>
  </si>
  <si>
    <t>Игонин Ярослав</t>
  </si>
  <si>
    <t>2ю</t>
  </si>
  <si>
    <t>Кондакова Ирина</t>
  </si>
  <si>
    <t>Кошкарова Анастасия</t>
  </si>
  <si>
    <t>Кранц Кристина</t>
  </si>
  <si>
    <t xml:space="preserve">Главный секретарь соревнований (1К) </t>
  </si>
  <si>
    <t xml:space="preserve">Главный судья соревнований (ВК) </t>
  </si>
  <si>
    <t xml:space="preserve">Генеральный секретарь ФПЧО (ВК) </t>
  </si>
  <si>
    <t>Исмаилов Рамиз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</si>
</sst>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"/>
    <numFmt numFmtId="177" formatCode="0.00_ ;[Red]\-0.00\ "/>
  </numFmts>
  <fonts count="46" x14ac:knownFonts="1"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b/>
      <sz val="14"/>
      <color indexed="8"/>
      <name val="Cambria"/>
      <family val="1"/>
      <charset val="204"/>
    </font>
    <font>
      <sz val="11"/>
      <name val="Cambria"/>
      <family val="1"/>
      <charset val="204"/>
    </font>
    <font>
      <b/>
      <sz val="11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b/>
      <sz val="10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9"/>
      <name val="Arial Cyr"/>
      <charset val="204"/>
    </font>
    <font>
      <sz val="10"/>
      <name val="Cambria"/>
      <family val="1"/>
      <charset val="204"/>
    </font>
    <font>
      <b/>
      <i/>
      <sz val="11"/>
      <color indexed="8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sz val="11"/>
      <name val="Cambria"/>
      <family val="1"/>
      <charset val="204"/>
    </font>
    <font>
      <b/>
      <sz val="14"/>
      <name val="Arial Cyr"/>
      <charset val="204"/>
    </font>
    <font>
      <sz val="11"/>
      <color indexed="8"/>
      <name val="Arial Narrow"/>
      <family val="2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9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sz val="8"/>
      <color indexed="8"/>
      <name val="Arial Narrow"/>
      <family val="2"/>
      <charset val="204"/>
    </font>
    <font>
      <b/>
      <sz val="9"/>
      <name val="Arial Narrow"/>
      <family val="2"/>
      <charset val="204"/>
    </font>
    <font>
      <b/>
      <sz val="9"/>
      <color indexed="8"/>
      <name val="Arial Narrow"/>
      <family val="2"/>
      <charset val="204"/>
    </font>
    <font>
      <b/>
      <sz val="9"/>
      <color indexed="8"/>
      <name val="Cambria"/>
      <family val="1"/>
      <charset val="204"/>
    </font>
    <font>
      <b/>
      <sz val="10"/>
      <name val="Cambria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8"/>
      <name val="Calibri"/>
      <family val="2"/>
      <charset val="204"/>
    </font>
    <font>
      <i/>
      <sz val="10"/>
      <color indexed="8"/>
      <name val="Cambria"/>
      <family val="1"/>
      <charset val="204"/>
    </font>
    <font>
      <b/>
      <sz val="14"/>
      <name val="Cambria"/>
      <family val="1"/>
      <charset val="204"/>
    </font>
    <font>
      <b/>
      <sz val="12"/>
      <name val="Cambria"/>
      <family val="1"/>
      <charset val="204"/>
    </font>
    <font>
      <b/>
      <sz val="16"/>
      <name val="Cambria"/>
      <family val="1"/>
      <charset val="204"/>
    </font>
    <font>
      <b/>
      <u/>
      <sz val="14"/>
      <name val="Cambria"/>
      <family val="1"/>
      <charset val="204"/>
    </font>
    <font>
      <sz val="14"/>
      <name val="Cambria"/>
      <family val="1"/>
      <charset val="204"/>
    </font>
    <font>
      <b/>
      <u/>
      <sz val="12"/>
      <name val="Cambria"/>
      <family val="1"/>
      <charset val="204"/>
    </font>
    <font>
      <i/>
      <sz val="10"/>
      <name val="Cambria"/>
      <family val="1"/>
      <charset val="204"/>
    </font>
    <font>
      <b/>
      <sz val="12"/>
      <name val="Times New Roman"/>
      <family val="1"/>
      <charset val="204"/>
    </font>
    <font>
      <sz val="8"/>
      <name val="Tahoma"/>
      <family val="2"/>
      <charset val="204"/>
    </font>
    <font>
      <sz val="9"/>
      <name val="Cambria"/>
      <family val="1"/>
      <charset val="204"/>
    </font>
    <font>
      <b/>
      <sz val="11"/>
      <name val="Times New Roman"/>
      <family val="1"/>
      <charset val="204"/>
    </font>
    <font>
      <b/>
      <sz val="9"/>
      <name val="Cambria"/>
      <family val="1"/>
      <charset val="204"/>
    </font>
    <font>
      <sz val="8"/>
      <name val="Cambria"/>
      <family val="1"/>
      <charset val="204"/>
    </font>
    <font>
      <sz val="11"/>
      <name val="Tahoma"/>
      <family val="2"/>
      <charset val="204"/>
    </font>
    <font>
      <b/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/>
    <xf numFmtId="2" fontId="3" fillId="0" borderId="0" xfId="0" applyNumberFormat="1" applyFont="1" applyFill="1" applyAlignment="1">
      <alignment horizontal="center"/>
    </xf>
    <xf numFmtId="172" fontId="3" fillId="0" borderId="0" xfId="0" applyNumberFormat="1" applyFont="1" applyFill="1" applyAlignment="1">
      <alignment horizontal="center"/>
    </xf>
    <xf numFmtId="172" fontId="3" fillId="0" borderId="0" xfId="0" applyNumberFormat="1" applyFont="1" applyFill="1" applyAlignment="1"/>
    <xf numFmtId="0" fontId="6" fillId="0" borderId="0" xfId="0" applyFont="1" applyFill="1" applyAlignment="1">
      <alignment wrapText="1"/>
    </xf>
    <xf numFmtId="0" fontId="0" fillId="0" borderId="0" xfId="0" applyFill="1"/>
    <xf numFmtId="0" fontId="9" fillId="0" borderId="0" xfId="0" applyFont="1" applyFill="1" applyBorder="1"/>
    <xf numFmtId="0" fontId="0" fillId="0" borderId="0" xfId="0" applyNumberFormat="1" applyFill="1" applyBorder="1" applyAlignment="1"/>
    <xf numFmtId="0" fontId="10" fillId="0" borderId="0" xfId="0" applyFont="1" applyFill="1"/>
    <xf numFmtId="0" fontId="0" fillId="0" borderId="0" xfId="0" applyNumberFormat="1" applyFill="1" applyAlignment="1"/>
    <xf numFmtId="0" fontId="7" fillId="0" borderId="0" xfId="0" applyNumberFormat="1" applyFont="1" applyFill="1" applyAlignment="1">
      <alignment horizontal="left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72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0" xfId="0" applyFont="1" applyAlignment="1">
      <alignment wrapText="1"/>
    </xf>
    <xf numFmtId="0" fontId="14" fillId="0" borderId="0" xfId="0" applyFont="1"/>
    <xf numFmtId="172" fontId="5" fillId="0" borderId="0" xfId="0" applyNumberFormat="1" applyFont="1" applyFill="1" applyAlignment="1"/>
    <xf numFmtId="172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wrapText="1"/>
    </xf>
    <xf numFmtId="2" fontId="15" fillId="0" borderId="1" xfId="0" applyNumberFormat="1" applyFont="1" applyFill="1" applyBorder="1" applyAlignment="1">
      <alignment horizontal="center" vertical="center" textRotation="90" wrapText="1"/>
    </xf>
    <xf numFmtId="0" fontId="16" fillId="0" borderId="1" xfId="0" applyFont="1" applyFill="1" applyBorder="1" applyAlignment="1">
      <alignment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textRotation="90" wrapText="1"/>
    </xf>
    <xf numFmtId="49" fontId="15" fillId="0" borderId="1" xfId="0" applyNumberFormat="1" applyFont="1" applyFill="1" applyBorder="1" applyAlignment="1">
      <alignment horizontal="center" vertical="center" wrapText="1"/>
    </xf>
    <xf numFmtId="172" fontId="18" fillId="0" borderId="1" xfId="0" applyNumberFormat="1" applyFont="1" applyFill="1" applyBorder="1" applyAlignment="1">
      <alignment horizontal="center" vertical="center" wrapText="1"/>
    </xf>
    <xf numFmtId="172" fontId="16" fillId="0" borderId="1" xfId="0" applyNumberFormat="1" applyFont="1" applyFill="1" applyBorder="1" applyAlignment="1">
      <alignment horizontal="center" vertical="center" wrapText="1"/>
    </xf>
    <xf numFmtId="172" fontId="19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textRotation="90" wrapText="1"/>
    </xf>
    <xf numFmtId="2" fontId="16" fillId="0" borderId="1" xfId="0" applyNumberFormat="1" applyFont="1" applyFill="1" applyBorder="1" applyAlignment="1">
      <alignment horizontal="center" vertical="center" textRotation="90" wrapText="1"/>
    </xf>
    <xf numFmtId="49" fontId="20" fillId="0" borderId="1" xfId="0" applyNumberFormat="1" applyFont="1" applyFill="1" applyBorder="1" applyAlignment="1">
      <alignment horizontal="center" vertical="center" wrapText="1"/>
    </xf>
    <xf numFmtId="172" fontId="21" fillId="0" borderId="1" xfId="0" applyNumberFormat="1" applyFont="1" applyFill="1" applyBorder="1" applyAlignment="1">
      <alignment horizontal="center" vertical="center" wrapText="1"/>
    </xf>
    <xf numFmtId="172" fontId="22" fillId="0" borderId="1" xfId="0" applyNumberFormat="1" applyFont="1" applyFill="1" applyBorder="1" applyAlignment="1">
      <alignment horizontal="center" vertical="center" wrapText="1"/>
    </xf>
    <xf numFmtId="172" fontId="23" fillId="0" borderId="1" xfId="0" applyNumberFormat="1" applyFont="1" applyFill="1" applyBorder="1" applyAlignment="1">
      <alignment horizontal="center" vertical="center" wrapText="1"/>
    </xf>
    <xf numFmtId="172" fontId="13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>
      <alignment horizontal="left"/>
    </xf>
    <xf numFmtId="172" fontId="13" fillId="0" borderId="0" xfId="0" applyNumberFormat="1" applyFont="1" applyFill="1" applyAlignment="1"/>
    <xf numFmtId="172" fontId="4" fillId="0" borderId="0" xfId="0" applyNumberFormat="1" applyFont="1" applyFill="1" applyAlignment="1"/>
    <xf numFmtId="172" fontId="25" fillId="0" borderId="0" xfId="0" applyNumberFormat="1" applyFont="1" applyAlignment="1">
      <alignment horizontal="center"/>
    </xf>
    <xf numFmtId="172" fontId="25" fillId="0" borderId="0" xfId="0" applyNumberFormat="1" applyFont="1" applyFill="1" applyAlignment="1">
      <alignment horizontal="center"/>
    </xf>
    <xf numFmtId="0" fontId="0" fillId="0" borderId="0" xfId="0" applyNumberFormat="1" applyFill="1" applyBorder="1" applyAlignment="1">
      <alignment horizontal="left" indent="1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/>
    <xf numFmtId="2" fontId="3" fillId="0" borderId="0" xfId="0" applyNumberFormat="1" applyFont="1" applyFill="1" applyBorder="1" applyAlignment="1">
      <alignment horizontal="center"/>
    </xf>
    <xf numFmtId="172" fontId="3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172" fontId="3" fillId="0" borderId="0" xfId="0" applyNumberFormat="1" applyFont="1"/>
    <xf numFmtId="0" fontId="8" fillId="0" borderId="0" xfId="0" applyNumberFormat="1" applyFont="1" applyFill="1" applyBorder="1" applyAlignment="1">
      <alignment wrapText="1"/>
    </xf>
    <xf numFmtId="0" fontId="11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0" fontId="11" fillId="0" borderId="0" xfId="0" applyNumberFormat="1" applyFont="1" applyFill="1" applyAlignment="1"/>
    <xf numFmtId="2" fontId="5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0" fillId="0" borderId="0" xfId="0" applyNumberFormat="1" applyFont="1" applyFill="1" applyAlignment="1">
      <alignment wrapText="1"/>
    </xf>
    <xf numFmtId="172" fontId="3" fillId="0" borderId="0" xfId="0" applyNumberFormat="1" applyFont="1" applyFill="1" applyBorder="1" applyAlignment="1"/>
    <xf numFmtId="177" fontId="32" fillId="0" borderId="0" xfId="0" applyNumberFormat="1" applyFont="1" applyFill="1" applyBorder="1" applyAlignment="1">
      <alignment vertical="top"/>
    </xf>
    <xf numFmtId="177" fontId="10" fillId="0" borderId="0" xfId="0" applyNumberFormat="1" applyFont="1" applyFill="1" applyBorder="1" applyAlignment="1">
      <alignment vertical="top"/>
    </xf>
    <xf numFmtId="0" fontId="33" fillId="0" borderId="2" xfId="0" applyFont="1" applyBorder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172" fontId="11" fillId="0" borderId="0" xfId="0" applyNumberFormat="1" applyFont="1" applyFill="1" applyAlignment="1">
      <alignment horizontal="center"/>
    </xf>
    <xf numFmtId="0" fontId="30" fillId="0" borderId="0" xfId="0" applyFont="1" applyFill="1" applyAlignment="1">
      <alignment wrapText="1"/>
    </xf>
    <xf numFmtId="0" fontId="3" fillId="0" borderId="3" xfId="0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172" fontId="3" fillId="0" borderId="4" xfId="0" applyNumberFormat="1" applyFont="1" applyFill="1" applyBorder="1" applyAlignment="1">
      <alignment horizontal="center"/>
    </xf>
    <xf numFmtId="172" fontId="3" fillId="0" borderId="4" xfId="0" applyNumberFormat="1" applyFont="1" applyFill="1" applyBorder="1" applyAlignment="1"/>
    <xf numFmtId="172" fontId="3" fillId="0" borderId="4" xfId="0" applyNumberFormat="1" applyFont="1" applyBorder="1" applyAlignment="1">
      <alignment horizontal="center"/>
    </xf>
    <xf numFmtId="172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0" xfId="0" applyNumberFormat="1" applyFont="1" applyBorder="1"/>
    <xf numFmtId="2" fontId="25" fillId="0" borderId="0" xfId="0" applyNumberFormat="1" applyFont="1" applyBorder="1" applyAlignment="1">
      <alignment horizontal="center"/>
    </xf>
    <xf numFmtId="172" fontId="10" fillId="0" borderId="0" xfId="0" applyNumberFormat="1" applyFont="1" applyBorder="1" applyAlignment="1">
      <alignment horizontal="center"/>
    </xf>
    <xf numFmtId="172" fontId="3" fillId="0" borderId="0" xfId="0" applyNumberFormat="1" applyFont="1" applyBorder="1" applyAlignment="1">
      <alignment horizontal="center"/>
    </xf>
    <xf numFmtId="172" fontId="3" fillId="0" borderId="7" xfId="0" applyNumberFormat="1" applyFont="1" applyBorder="1" applyAlignment="1">
      <alignment horizontal="center"/>
    </xf>
    <xf numFmtId="2" fontId="3" fillId="0" borderId="0" xfId="0" applyNumberFormat="1" applyFont="1" applyFill="1" applyBorder="1" applyAlignment="1"/>
    <xf numFmtId="0" fontId="3" fillId="0" borderId="8" xfId="0" applyFont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2" fontId="3" fillId="0" borderId="9" xfId="0" applyNumberFormat="1" applyFont="1" applyFill="1" applyBorder="1" applyAlignment="1"/>
    <xf numFmtId="172" fontId="3" fillId="0" borderId="9" xfId="0" applyNumberFormat="1" applyFont="1" applyBorder="1" applyAlignment="1">
      <alignment horizontal="center"/>
    </xf>
    <xf numFmtId="172" fontId="3" fillId="0" borderId="10" xfId="0" applyNumberFormat="1" applyFont="1" applyBorder="1" applyAlignment="1">
      <alignment horizontal="center"/>
    </xf>
    <xf numFmtId="172" fontId="3" fillId="0" borderId="0" xfId="0" applyNumberFormat="1" applyFont="1" applyAlignment="1">
      <alignment horizontal="center"/>
    </xf>
    <xf numFmtId="0" fontId="3" fillId="0" borderId="4" xfId="0" applyFont="1" applyBorder="1"/>
    <xf numFmtId="172" fontId="13" fillId="0" borderId="4" xfId="0" applyNumberFormat="1" applyFont="1" applyFill="1" applyBorder="1" applyAlignment="1">
      <alignment horizontal="center"/>
    </xf>
    <xf numFmtId="16" fontId="3" fillId="0" borderId="0" xfId="0" applyNumberFormat="1" applyFont="1" applyBorder="1"/>
    <xf numFmtId="1" fontId="3" fillId="0" borderId="0" xfId="0" applyNumberFormat="1" applyFont="1" applyBorder="1" applyAlignment="1">
      <alignment horizontal="center"/>
    </xf>
    <xf numFmtId="16" fontId="3" fillId="0" borderId="9" xfId="0" applyNumberFormat="1" applyFont="1" applyBorder="1"/>
    <xf numFmtId="1" fontId="3" fillId="0" borderId="9" xfId="0" applyNumberFormat="1" applyFont="1" applyBorder="1" applyAlignment="1">
      <alignment horizontal="center"/>
    </xf>
    <xf numFmtId="172" fontId="3" fillId="0" borderId="9" xfId="0" applyNumberFormat="1" applyFont="1" applyFill="1" applyBorder="1" applyAlignment="1">
      <alignment horizontal="center"/>
    </xf>
    <xf numFmtId="172" fontId="3" fillId="0" borderId="9" xfId="0" applyNumberFormat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2" fontId="3" fillId="0" borderId="0" xfId="0" applyNumberFormat="1" applyFont="1" applyBorder="1" applyAlignment="1">
      <alignment horizontal="center"/>
    </xf>
    <xf numFmtId="16" fontId="3" fillId="0" borderId="0" xfId="0" applyNumberFormat="1" applyFont="1"/>
    <xf numFmtId="17" fontId="3" fillId="0" borderId="0" xfId="0" applyNumberFormat="1" applyFont="1"/>
    <xf numFmtId="2" fontId="1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77" fontId="34" fillId="0" borderId="0" xfId="0" applyNumberFormat="1" applyFont="1" applyFill="1" applyBorder="1" applyAlignment="1">
      <alignment horizontal="left"/>
    </xf>
    <xf numFmtId="177" fontId="35" fillId="0" borderId="0" xfId="0" applyNumberFormat="1" applyFont="1" applyFill="1" applyBorder="1" applyAlignment="1">
      <alignment vertical="top"/>
    </xf>
    <xf numFmtId="0" fontId="33" fillId="0" borderId="0" xfId="0" applyFont="1" applyBorder="1" applyAlignment="1">
      <alignment horizontal="center"/>
    </xf>
    <xf numFmtId="177" fontId="34" fillId="0" borderId="0" xfId="0" applyNumberFormat="1" applyFont="1" applyFill="1" applyBorder="1" applyAlignment="1"/>
    <xf numFmtId="0" fontId="13" fillId="0" borderId="0" xfId="0" applyFont="1" applyBorder="1" applyAlignment="1">
      <alignment horizontal="center"/>
    </xf>
    <xf numFmtId="177" fontId="36" fillId="0" borderId="0" xfId="0" applyNumberFormat="1" applyFont="1" applyFill="1" applyBorder="1" applyAlignment="1"/>
    <xf numFmtId="0" fontId="31" fillId="0" borderId="0" xfId="0" applyFont="1"/>
    <xf numFmtId="0" fontId="31" fillId="0" borderId="0" xfId="0" applyFont="1" applyAlignment="1">
      <alignment horizontal="center"/>
    </xf>
    <xf numFmtId="2" fontId="31" fillId="0" borderId="0" xfId="0" applyNumberFormat="1" applyFont="1" applyAlignment="1">
      <alignment horizontal="center"/>
    </xf>
    <xf numFmtId="172" fontId="31" fillId="0" borderId="0" xfId="0" applyNumberFormat="1" applyFont="1" applyFill="1" applyAlignment="1">
      <alignment horizontal="center"/>
    </xf>
    <xf numFmtId="172" fontId="31" fillId="0" borderId="0" xfId="0" applyNumberFormat="1" applyFont="1" applyFill="1" applyAlignment="1"/>
    <xf numFmtId="0" fontId="31" fillId="0" borderId="0" xfId="0" applyFont="1" applyAlignment="1">
      <alignment wrapText="1"/>
    </xf>
    <xf numFmtId="0" fontId="37" fillId="0" borderId="0" xfId="0" applyFont="1" applyAlignment="1">
      <alignment horizontal="left"/>
    </xf>
    <xf numFmtId="0" fontId="10" fillId="0" borderId="0" xfId="0" applyFont="1" applyBorder="1" applyAlignment="1">
      <alignment wrapText="1"/>
    </xf>
    <xf numFmtId="0" fontId="12" fillId="0" borderId="0" xfId="0" applyNumberFormat="1" applyFont="1" applyFill="1" applyAlignment="1">
      <alignment horizontal="left"/>
    </xf>
    <xf numFmtId="0" fontId="37" fillId="0" borderId="0" xfId="0" applyFont="1" applyBorder="1" applyAlignment="1">
      <alignment horizontal="left"/>
    </xf>
    <xf numFmtId="177" fontId="32" fillId="0" borderId="0" xfId="0" applyNumberFormat="1" applyFont="1" applyFill="1" applyBorder="1" applyAlignment="1">
      <alignment horizontal="left" vertical="top"/>
    </xf>
    <xf numFmtId="177" fontId="10" fillId="0" borderId="0" xfId="0" applyNumberFormat="1" applyFont="1" applyFill="1" applyBorder="1" applyAlignment="1">
      <alignment horizontal="left" vertical="top"/>
    </xf>
    <xf numFmtId="2" fontId="3" fillId="0" borderId="0" xfId="0" applyNumberFormat="1" applyFont="1"/>
    <xf numFmtId="172" fontId="3" fillId="0" borderId="0" xfId="0" applyNumberFormat="1" applyFont="1" applyFill="1"/>
    <xf numFmtId="0" fontId="3" fillId="0" borderId="0" xfId="0" applyFont="1" applyAlignment="1">
      <alignment horizontal="left"/>
    </xf>
    <xf numFmtId="0" fontId="3" fillId="0" borderId="3" xfId="0" applyFont="1" applyBorder="1"/>
    <xf numFmtId="2" fontId="13" fillId="0" borderId="4" xfId="0" applyNumberFormat="1" applyFont="1" applyBorder="1"/>
    <xf numFmtId="172" fontId="3" fillId="0" borderId="4" xfId="0" applyNumberFormat="1" applyFont="1" applyFill="1" applyBorder="1"/>
    <xf numFmtId="172" fontId="3" fillId="0" borderId="5" xfId="0" applyNumberFormat="1" applyFont="1" applyBorder="1"/>
    <xf numFmtId="172" fontId="3" fillId="0" borderId="0" xfId="0" applyNumberFormat="1" applyFont="1" applyBorder="1"/>
    <xf numFmtId="0" fontId="3" fillId="0" borderId="6" xfId="0" applyFont="1" applyBorder="1"/>
    <xf numFmtId="172" fontId="3" fillId="0" borderId="7" xfId="0" applyNumberFormat="1" applyFont="1" applyBorder="1"/>
    <xf numFmtId="0" fontId="3" fillId="0" borderId="8" xfId="0" applyFont="1" applyBorder="1"/>
    <xf numFmtId="172" fontId="3" fillId="0" borderId="10" xfId="0" applyNumberFormat="1" applyFont="1" applyBorder="1"/>
    <xf numFmtId="172" fontId="13" fillId="0" borderId="4" xfId="0" applyNumberFormat="1" applyFont="1" applyFill="1" applyBorder="1"/>
    <xf numFmtId="172" fontId="3" fillId="0" borderId="0" xfId="0" applyNumberFormat="1" applyFont="1" applyFill="1" applyBorder="1" applyAlignment="1">
      <alignment horizontal="left"/>
    </xf>
    <xf numFmtId="172" fontId="3" fillId="0" borderId="9" xfId="0" applyNumberFormat="1" applyFont="1" applyFill="1" applyBorder="1" applyAlignment="1">
      <alignment horizontal="left"/>
    </xf>
    <xf numFmtId="1" fontId="3" fillId="0" borderId="0" xfId="0" applyNumberFormat="1" applyFont="1" applyBorder="1"/>
    <xf numFmtId="172" fontId="3" fillId="0" borderId="0" xfId="0" applyNumberFormat="1" applyFont="1" applyFill="1" applyBorder="1"/>
    <xf numFmtId="1" fontId="3" fillId="0" borderId="0" xfId="0" applyNumberFormat="1" applyFont="1"/>
    <xf numFmtId="0" fontId="13" fillId="0" borderId="0" xfId="0" applyFont="1"/>
    <xf numFmtId="0" fontId="1" fillId="0" borderId="0" xfId="0" applyFont="1"/>
    <xf numFmtId="0" fontId="28" fillId="0" borderId="0" xfId="0" applyNumberFormat="1" applyFont="1" applyFill="1" applyBorder="1" applyAlignment="1"/>
    <xf numFmtId="172" fontId="8" fillId="0" borderId="1" xfId="0" applyNumberFormat="1" applyFont="1" applyFill="1" applyBorder="1" applyAlignment="1">
      <alignment horizontal="center"/>
    </xf>
    <xf numFmtId="172" fontId="27" fillId="0" borderId="1" xfId="0" applyNumberFormat="1" applyFont="1" applyFill="1" applyBorder="1" applyAlignment="1">
      <alignment horizontal="center" vertical="center"/>
    </xf>
    <xf numFmtId="172" fontId="7" fillId="0" borderId="1" xfId="0" applyNumberFormat="1" applyFont="1" applyFill="1" applyBorder="1" applyAlignment="1">
      <alignment horizontal="center"/>
    </xf>
    <xf numFmtId="0" fontId="40" fillId="0" borderId="1" xfId="0" applyNumberFormat="1" applyFont="1" applyFill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wrapText="1"/>
    </xf>
    <xf numFmtId="172" fontId="3" fillId="0" borderId="1" xfId="0" applyNumberFormat="1" applyFont="1" applyBorder="1"/>
    <xf numFmtId="2" fontId="3" fillId="0" borderId="1" xfId="0" applyNumberFormat="1" applyFont="1" applyBorder="1"/>
    <xf numFmtId="172" fontId="3" fillId="0" borderId="4" xfId="0" applyNumberFormat="1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172" fontId="3" fillId="0" borderId="9" xfId="0" applyNumberFormat="1" applyFont="1" applyBorder="1"/>
    <xf numFmtId="0" fontId="40" fillId="0" borderId="0" xfId="0" applyNumberFormat="1" applyFont="1" applyFill="1" applyBorder="1" applyAlignment="1">
      <alignment horizontal="left"/>
    </xf>
    <xf numFmtId="172" fontId="40" fillId="0" borderId="0" xfId="0" applyNumberFormat="1" applyFont="1" applyFill="1" applyBorder="1" applyAlignment="1">
      <alignment horizontal="center"/>
    </xf>
    <xf numFmtId="172" fontId="38" fillId="0" borderId="0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left" vertical="center"/>
    </xf>
    <xf numFmtId="0" fontId="39" fillId="0" borderId="0" xfId="0" applyFont="1" applyBorder="1"/>
    <xf numFmtId="0" fontId="3" fillId="0" borderId="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center"/>
    </xf>
    <xf numFmtId="172" fontId="3" fillId="0" borderId="1" xfId="0" applyNumberFormat="1" applyFont="1" applyFill="1" applyBorder="1" applyAlignment="1">
      <alignment horizontal="center"/>
    </xf>
    <xf numFmtId="172" fontId="41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172" fontId="41" fillId="0" borderId="0" xfId="0" applyNumberFormat="1" applyFont="1" applyFill="1" applyBorder="1" applyAlignment="1">
      <alignment horizontal="center" vertical="center"/>
    </xf>
    <xf numFmtId="0" fontId="41" fillId="0" borderId="0" xfId="0" applyNumberFormat="1" applyFont="1" applyFill="1" applyBorder="1" applyAlignment="1">
      <alignment horizontal="left" vertical="center"/>
    </xf>
    <xf numFmtId="0" fontId="42" fillId="0" borderId="0" xfId="0" applyNumberFormat="1" applyFont="1" applyFill="1" applyBorder="1" applyAlignment="1">
      <alignment horizontal="left"/>
    </xf>
    <xf numFmtId="0" fontId="10" fillId="0" borderId="0" xfId="0" applyFont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/>
    </xf>
    <xf numFmtId="172" fontId="13" fillId="0" borderId="1" xfId="0" applyNumberFormat="1" applyFont="1" applyFill="1" applyBorder="1" applyAlignment="1">
      <alignment horizontal="center"/>
    </xf>
    <xf numFmtId="172" fontId="38" fillId="0" borderId="1" xfId="0" applyNumberFormat="1" applyFont="1" applyFill="1" applyBorder="1" applyAlignment="1">
      <alignment horizontal="center" vertical="center"/>
    </xf>
    <xf numFmtId="0" fontId="39" fillId="0" borderId="1" xfId="0" applyFont="1" applyBorder="1"/>
    <xf numFmtId="0" fontId="43" fillId="0" borderId="1" xfId="0" applyNumberFormat="1" applyFont="1" applyFill="1" applyBorder="1" applyAlignment="1">
      <alignment horizontal="left"/>
    </xf>
    <xf numFmtId="0" fontId="40" fillId="0" borderId="1" xfId="0" applyNumberFormat="1" applyFont="1" applyFill="1" applyBorder="1" applyAlignment="1">
      <alignment horizontal="center"/>
    </xf>
    <xf numFmtId="0" fontId="44" fillId="0" borderId="1" xfId="0" applyFont="1" applyBorder="1"/>
    <xf numFmtId="172" fontId="45" fillId="0" borderId="1" xfId="0" applyNumberFormat="1" applyFont="1" applyFill="1" applyBorder="1" applyAlignment="1">
      <alignment horizontal="center" vertical="center"/>
    </xf>
    <xf numFmtId="0" fontId="44" fillId="0" borderId="0" xfId="0" applyFont="1" applyBorder="1"/>
    <xf numFmtId="172" fontId="45" fillId="0" borderId="0" xfId="0" applyNumberFormat="1" applyFont="1" applyFill="1" applyBorder="1" applyAlignment="1">
      <alignment horizontal="center" vertical="center"/>
    </xf>
    <xf numFmtId="172" fontId="10" fillId="0" borderId="7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40" fillId="0" borderId="0" xfId="0" applyNumberFormat="1" applyFont="1" applyFill="1" applyBorder="1" applyAlignment="1">
      <alignment horizontal="center"/>
    </xf>
    <xf numFmtId="0" fontId="42" fillId="0" borderId="0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 wrapText="1"/>
    </xf>
    <xf numFmtId="0" fontId="13" fillId="0" borderId="0" xfId="0" applyNumberFormat="1" applyFont="1" applyFill="1" applyBorder="1" applyAlignment="1">
      <alignment horizontal="center" wrapText="1"/>
    </xf>
    <xf numFmtId="0" fontId="10" fillId="0" borderId="0" xfId="0" applyNumberFormat="1" applyFont="1" applyBorder="1" applyAlignment="1">
      <alignment horizontal="center" wrapText="1"/>
    </xf>
    <xf numFmtId="0" fontId="10" fillId="0" borderId="7" xfId="0" applyNumberFormat="1" applyFont="1" applyBorder="1" applyAlignment="1">
      <alignment horizontal="center" wrapText="1"/>
    </xf>
    <xf numFmtId="0" fontId="11" fillId="0" borderId="0" xfId="0" applyNumberFormat="1" applyFont="1" applyFill="1" applyAlignment="1">
      <alignment horizontal="center"/>
    </xf>
    <xf numFmtId="0" fontId="43" fillId="0" borderId="11" xfId="0" applyNumberFormat="1" applyFont="1" applyFill="1" applyBorder="1" applyAlignment="1">
      <alignment horizontal="center"/>
    </xf>
    <xf numFmtId="0" fontId="43" fillId="0" borderId="1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4" xfId="0" applyNumberFormat="1" applyFont="1" applyFill="1" applyBorder="1" applyAlignment="1">
      <alignment horizontal="left" wrapText="1"/>
    </xf>
    <xf numFmtId="0" fontId="13" fillId="0" borderId="8" xfId="0" applyNumberFormat="1" applyFont="1" applyFill="1" applyBorder="1" applyAlignment="1">
      <alignment horizontal="center" wrapText="1"/>
    </xf>
    <xf numFmtId="0" fontId="13" fillId="0" borderId="9" xfId="0" applyNumberFormat="1" applyFont="1" applyFill="1" applyBorder="1" applyAlignment="1">
      <alignment horizontal="center" wrapText="1"/>
    </xf>
    <xf numFmtId="0" fontId="13" fillId="0" borderId="10" xfId="0" applyNumberFormat="1" applyFont="1" applyFill="1" applyBorder="1" applyAlignment="1">
      <alignment horizontal="center" wrapText="1"/>
    </xf>
    <xf numFmtId="0" fontId="13" fillId="0" borderId="11" xfId="0" applyNumberFormat="1" applyFont="1" applyFill="1" applyBorder="1" applyAlignment="1">
      <alignment horizontal="center" wrapText="1"/>
    </xf>
    <xf numFmtId="0" fontId="13" fillId="0" borderId="12" xfId="0" applyNumberFormat="1" applyFont="1" applyFill="1" applyBorder="1" applyAlignment="1">
      <alignment horizontal="center" wrapText="1"/>
    </xf>
    <xf numFmtId="0" fontId="13" fillId="0" borderId="13" xfId="0" applyNumberFormat="1" applyFont="1" applyFill="1" applyBorder="1" applyAlignment="1">
      <alignment horizontal="center" wrapText="1"/>
    </xf>
    <xf numFmtId="14" fontId="3" fillId="0" borderId="9" xfId="0" applyNumberFormat="1" applyFont="1" applyFill="1" applyBorder="1" applyAlignment="1">
      <alignment horizontal="center"/>
    </xf>
    <xf numFmtId="0" fontId="38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4" xfId="0" applyNumberFormat="1" applyFont="1" applyBorder="1" applyAlignment="1">
      <alignment horizontal="left" wrapText="1"/>
    </xf>
    <xf numFmtId="0" fontId="26" fillId="0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1"/>
  <sheetViews>
    <sheetView workbookViewId="0">
      <selection activeCell="S70" sqref="A1:W70"/>
    </sheetView>
  </sheetViews>
  <sheetFormatPr defaultColWidth="10.42578125" defaultRowHeight="15" x14ac:dyDescent="0.25"/>
  <cols>
    <col min="1" max="1" width="3.7109375" style="13" customWidth="1"/>
    <col min="2" max="2" width="26.5703125" style="2" customWidth="1"/>
    <col min="3" max="3" width="7.28515625" style="4" customWidth="1"/>
    <col min="4" max="4" width="6.7109375" style="2" customWidth="1"/>
    <col min="5" max="5" width="25.140625" style="5" customWidth="1"/>
    <col min="6" max="6" width="7.85546875" style="6" customWidth="1"/>
    <col min="7" max="9" width="7.85546875" style="6" hidden="1" customWidth="1"/>
    <col min="10" max="10" width="8.28515625" style="44" customWidth="1"/>
    <col min="11" max="13" width="7.7109375" style="7" hidden="1" customWidth="1"/>
    <col min="14" max="14" width="7.5703125" style="47" customWidth="1"/>
    <col min="15" max="17" width="7.5703125" style="25" hidden="1" customWidth="1"/>
    <col min="18" max="18" width="8.140625" style="49" customWidth="1"/>
    <col min="19" max="19" width="7.7109375" style="26" customWidth="1"/>
    <col min="20" max="20" width="4.5703125" style="27" customWidth="1"/>
    <col min="21" max="21" width="7.7109375" style="28" customWidth="1"/>
    <col min="22" max="22" width="5.7109375" style="27" customWidth="1"/>
    <col min="23" max="23" width="30" style="29" customWidth="1"/>
    <col min="24" max="24" width="10.42578125" style="10" customWidth="1"/>
    <col min="25" max="16384" width="10.42578125" style="10"/>
  </cols>
  <sheetData>
    <row r="1" spans="1:23" s="1" customFormat="1" ht="18" x14ac:dyDescent="0.25">
      <c r="A1" s="201" t="s">
        <v>168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s="1" customFormat="1" ht="18" x14ac:dyDescent="0.25">
      <c r="A2" s="201" t="s">
        <v>60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x14ac:dyDescent="0.25">
      <c r="A3" s="2"/>
      <c r="B3" s="3" t="s">
        <v>29</v>
      </c>
      <c r="D3" s="3"/>
      <c r="N3" s="46"/>
      <c r="O3" s="8"/>
      <c r="P3" s="209">
        <v>41406</v>
      </c>
      <c r="Q3" s="209"/>
      <c r="R3" s="44"/>
      <c r="S3" s="7"/>
      <c r="T3" s="4"/>
      <c r="U3" s="6"/>
      <c r="V3" s="6"/>
      <c r="W3" s="9" t="s">
        <v>61</v>
      </c>
    </row>
    <row r="4" spans="1:23" s="11" customFormat="1" ht="67.5" customHeight="1" x14ac:dyDescent="0.25">
      <c r="A4" s="31" t="s">
        <v>0</v>
      </c>
      <c r="B4" s="32" t="s">
        <v>1</v>
      </c>
      <c r="C4" s="33" t="s">
        <v>2</v>
      </c>
      <c r="D4" s="33" t="s">
        <v>3</v>
      </c>
      <c r="E4" s="34" t="s">
        <v>52</v>
      </c>
      <c r="F4" s="30" t="s">
        <v>4</v>
      </c>
      <c r="G4" s="35" t="s">
        <v>12</v>
      </c>
      <c r="H4" s="35" t="s">
        <v>13</v>
      </c>
      <c r="I4" s="35" t="s">
        <v>14</v>
      </c>
      <c r="J4" s="41" t="s">
        <v>5</v>
      </c>
      <c r="K4" s="36" t="s">
        <v>15</v>
      </c>
      <c r="L4" s="36" t="s">
        <v>16</v>
      </c>
      <c r="M4" s="36" t="s">
        <v>17</v>
      </c>
      <c r="N4" s="42" t="s">
        <v>6</v>
      </c>
      <c r="O4" s="37" t="s">
        <v>18</v>
      </c>
      <c r="P4" s="37" t="s">
        <v>19</v>
      </c>
      <c r="Q4" s="37" t="s">
        <v>20</v>
      </c>
      <c r="R4" s="43" t="s">
        <v>7</v>
      </c>
      <c r="S4" s="42" t="s">
        <v>51</v>
      </c>
      <c r="T4" s="38" t="s">
        <v>8</v>
      </c>
      <c r="U4" s="39" t="s">
        <v>9</v>
      </c>
      <c r="V4" s="39" t="s">
        <v>10</v>
      </c>
      <c r="W4" s="40" t="s">
        <v>11</v>
      </c>
    </row>
    <row r="5" spans="1:23" s="12" customFormat="1" ht="15" customHeight="1" x14ac:dyDescent="0.25">
      <c r="A5" s="202" t="s">
        <v>53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</row>
    <row r="6" spans="1:23" s="12" customFormat="1" ht="15" customHeight="1" x14ac:dyDescent="0.25">
      <c r="A6" s="203" t="s">
        <v>63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5"/>
    </row>
    <row r="7" spans="1:23" s="14" customFormat="1" ht="15.75" x14ac:dyDescent="0.25">
      <c r="A7" s="180">
        <v>1</v>
      </c>
      <c r="B7" s="170" t="s">
        <v>99</v>
      </c>
      <c r="C7" s="171">
        <v>1997</v>
      </c>
      <c r="D7" s="171" t="s">
        <v>66</v>
      </c>
      <c r="E7" s="170" t="s">
        <v>84</v>
      </c>
      <c r="F7" s="172">
        <v>42.4</v>
      </c>
      <c r="G7" s="172">
        <v>55</v>
      </c>
      <c r="H7" s="172"/>
      <c r="I7" s="172"/>
      <c r="J7" s="181">
        <v>65</v>
      </c>
      <c r="K7" s="172">
        <v>30</v>
      </c>
      <c r="L7" s="172"/>
      <c r="M7" s="172"/>
      <c r="N7" s="181">
        <v>35</v>
      </c>
      <c r="O7" s="172">
        <v>50</v>
      </c>
      <c r="P7" s="172"/>
      <c r="Q7" s="172"/>
      <c r="R7" s="182">
        <v>75</v>
      </c>
      <c r="S7" s="181">
        <f>SUM(J7,N7,R7)</f>
        <v>175</v>
      </c>
      <c r="T7" s="171">
        <v>12</v>
      </c>
      <c r="U7" s="183">
        <f>(500/(594.31747775582-27.23842536447*F7+0.82112226871*F7^2-0.00930733913*F7^3+0.00004731582*F7^4-0.00000009054*F7^5))*S7</f>
        <v>252.41473090856235</v>
      </c>
      <c r="V7" s="185">
        <v>1</v>
      </c>
      <c r="W7" s="153" t="s">
        <v>85</v>
      </c>
    </row>
    <row r="8" spans="1:23" s="14" customFormat="1" ht="15.75" x14ac:dyDescent="0.25">
      <c r="A8" s="180">
        <v>2</v>
      </c>
      <c r="B8" s="170" t="s">
        <v>179</v>
      </c>
      <c r="C8" s="171">
        <v>1993</v>
      </c>
      <c r="D8" s="171" t="s">
        <v>66</v>
      </c>
      <c r="E8" s="170" t="s">
        <v>122</v>
      </c>
      <c r="F8" s="172">
        <v>42.7</v>
      </c>
      <c r="G8" s="172"/>
      <c r="H8" s="172"/>
      <c r="I8" s="172"/>
      <c r="J8" s="181">
        <v>65</v>
      </c>
      <c r="K8" s="172"/>
      <c r="L8" s="172"/>
      <c r="M8" s="172"/>
      <c r="N8" s="181">
        <v>30</v>
      </c>
      <c r="O8" s="172"/>
      <c r="P8" s="172"/>
      <c r="Q8" s="172"/>
      <c r="R8" s="182">
        <v>75</v>
      </c>
      <c r="S8" s="181">
        <f>SUM(J8,N8,R8)</f>
        <v>170</v>
      </c>
      <c r="T8" s="199" t="s">
        <v>173</v>
      </c>
      <c r="U8" s="200"/>
      <c r="V8" s="185">
        <v>2</v>
      </c>
      <c r="W8" s="153" t="s">
        <v>182</v>
      </c>
    </row>
    <row r="9" spans="1:23" s="14" customFormat="1" ht="15.75" x14ac:dyDescent="0.25">
      <c r="A9" s="180">
        <v>3</v>
      </c>
      <c r="B9" s="170" t="s">
        <v>180</v>
      </c>
      <c r="C9" s="171">
        <v>1993</v>
      </c>
      <c r="D9" s="171" t="s">
        <v>66</v>
      </c>
      <c r="E9" s="170" t="s">
        <v>122</v>
      </c>
      <c r="F9" s="172">
        <v>42.3</v>
      </c>
      <c r="G9" s="172"/>
      <c r="H9" s="172"/>
      <c r="I9" s="172"/>
      <c r="J9" s="181">
        <v>60</v>
      </c>
      <c r="K9" s="172"/>
      <c r="L9" s="172"/>
      <c r="M9" s="172"/>
      <c r="N9" s="181">
        <v>30</v>
      </c>
      <c r="O9" s="172"/>
      <c r="P9" s="172"/>
      <c r="Q9" s="172"/>
      <c r="R9" s="182">
        <v>65</v>
      </c>
      <c r="S9" s="181">
        <f>SUM(J9,N9,R9)</f>
        <v>155</v>
      </c>
      <c r="T9" s="199" t="s">
        <v>173</v>
      </c>
      <c r="U9" s="200"/>
      <c r="V9" s="185">
        <v>2</v>
      </c>
      <c r="W9" s="153" t="s">
        <v>182</v>
      </c>
    </row>
    <row r="10" spans="1:23" s="14" customFormat="1" ht="15.75" x14ac:dyDescent="0.25">
      <c r="A10" s="180">
        <v>4</v>
      </c>
      <c r="B10" s="170" t="s">
        <v>181</v>
      </c>
      <c r="C10" s="171">
        <v>1993</v>
      </c>
      <c r="D10" s="171" t="s">
        <v>66</v>
      </c>
      <c r="E10" s="170" t="s">
        <v>122</v>
      </c>
      <c r="F10" s="172">
        <v>42</v>
      </c>
      <c r="G10" s="172"/>
      <c r="H10" s="172"/>
      <c r="I10" s="172"/>
      <c r="J10" s="181">
        <v>55</v>
      </c>
      <c r="K10" s="172"/>
      <c r="L10" s="172"/>
      <c r="M10" s="172"/>
      <c r="N10" s="181">
        <v>40</v>
      </c>
      <c r="O10" s="172"/>
      <c r="P10" s="172"/>
      <c r="Q10" s="172"/>
      <c r="R10" s="182">
        <v>60</v>
      </c>
      <c r="S10" s="181">
        <f>SUM(J10,N10,R10)</f>
        <v>155</v>
      </c>
      <c r="T10" s="199" t="s">
        <v>173</v>
      </c>
      <c r="U10" s="200"/>
      <c r="V10" s="185">
        <v>2</v>
      </c>
      <c r="W10" s="153" t="s">
        <v>182</v>
      </c>
    </row>
    <row r="11" spans="1:23" s="12" customFormat="1" ht="13.5" customHeight="1" x14ac:dyDescent="0.25">
      <c r="A11" s="206" t="s">
        <v>21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8"/>
    </row>
    <row r="12" spans="1:23" s="12" customFormat="1" ht="14.25" customHeight="1" x14ac:dyDescent="0.25">
      <c r="A12" s="180">
        <v>1</v>
      </c>
      <c r="B12" s="170" t="s">
        <v>165</v>
      </c>
      <c r="C12" s="171">
        <v>1995</v>
      </c>
      <c r="D12" s="171" t="s">
        <v>66</v>
      </c>
      <c r="E12" s="184" t="s">
        <v>164</v>
      </c>
      <c r="F12" s="172">
        <v>51</v>
      </c>
      <c r="G12" s="172">
        <v>80</v>
      </c>
      <c r="H12" s="172"/>
      <c r="I12" s="172"/>
      <c r="J12" s="181">
        <v>80</v>
      </c>
      <c r="K12" s="172">
        <v>30</v>
      </c>
      <c r="L12" s="172"/>
      <c r="M12" s="172"/>
      <c r="N12" s="181">
        <v>35</v>
      </c>
      <c r="O12" s="172">
        <v>60</v>
      </c>
      <c r="P12" s="172"/>
      <c r="Q12" s="172"/>
      <c r="R12" s="182">
        <v>80</v>
      </c>
      <c r="S12" s="181">
        <f>SUM(J12,N12,R12)</f>
        <v>195</v>
      </c>
      <c r="T12" s="171">
        <v>12</v>
      </c>
      <c r="U12" s="183">
        <f>(500/(594.31747775582-27.23842536447*F12+0.82112226871*F12^2-0.00930733913*F12^3+0.00004731582*F12^4-0.00000009054*F12^5))*S12</f>
        <v>246.7533530680015</v>
      </c>
      <c r="V12" s="185">
        <v>2</v>
      </c>
      <c r="W12" s="153" t="s">
        <v>163</v>
      </c>
    </row>
    <row r="13" spans="1:23" s="12" customFormat="1" ht="14.25" customHeight="1" x14ac:dyDescent="0.25">
      <c r="A13" s="180">
        <v>2</v>
      </c>
      <c r="B13" s="170" t="s">
        <v>157</v>
      </c>
      <c r="C13" s="171">
        <v>1996</v>
      </c>
      <c r="D13" s="171" t="s">
        <v>66</v>
      </c>
      <c r="E13" s="170" t="s">
        <v>156</v>
      </c>
      <c r="F13" s="172">
        <v>50.7</v>
      </c>
      <c r="G13" s="172">
        <v>70</v>
      </c>
      <c r="H13" s="172"/>
      <c r="I13" s="172"/>
      <c r="J13" s="181">
        <v>70</v>
      </c>
      <c r="K13" s="172">
        <v>35</v>
      </c>
      <c r="L13" s="172"/>
      <c r="M13" s="172"/>
      <c r="N13" s="181">
        <v>35</v>
      </c>
      <c r="O13" s="172">
        <v>70</v>
      </c>
      <c r="P13" s="172"/>
      <c r="Q13" s="172"/>
      <c r="R13" s="182">
        <v>80</v>
      </c>
      <c r="S13" s="181">
        <f>SUM(J13,N13,R13)</f>
        <v>185</v>
      </c>
      <c r="T13" s="171">
        <v>9</v>
      </c>
      <c r="U13" s="183">
        <f>(500/(594.31747775582-27.23842536447*F13+0.82112226871*F13^2-0.00930733913*F13^3+0.00004731582*F13^4-0.00000009054*F13^5))*S13</f>
        <v>235.15798522323615</v>
      </c>
      <c r="V13" s="185">
        <v>2</v>
      </c>
      <c r="W13" s="153" t="s">
        <v>155</v>
      </c>
    </row>
    <row r="14" spans="1:23" s="12" customFormat="1" ht="14.25" customHeight="1" x14ac:dyDescent="0.25">
      <c r="A14" s="180">
        <v>3</v>
      </c>
      <c r="B14" s="170" t="s">
        <v>148</v>
      </c>
      <c r="C14" s="171">
        <v>1999</v>
      </c>
      <c r="D14" s="171" t="s">
        <v>66</v>
      </c>
      <c r="E14" s="170" t="s">
        <v>77</v>
      </c>
      <c r="F14" s="172">
        <v>51.4</v>
      </c>
      <c r="G14" s="172">
        <v>37.5</v>
      </c>
      <c r="H14" s="172"/>
      <c r="I14" s="172"/>
      <c r="J14" s="181">
        <v>42.5</v>
      </c>
      <c r="K14" s="172">
        <v>27.5</v>
      </c>
      <c r="L14" s="172"/>
      <c r="M14" s="172"/>
      <c r="N14" s="181">
        <v>27.5</v>
      </c>
      <c r="O14" s="172">
        <v>50</v>
      </c>
      <c r="P14" s="172"/>
      <c r="Q14" s="172"/>
      <c r="R14" s="182">
        <v>60</v>
      </c>
      <c r="S14" s="181">
        <f>SUM(J14,N14,R14)</f>
        <v>130</v>
      </c>
      <c r="T14" s="171">
        <v>8</v>
      </c>
      <c r="U14" s="183">
        <f>(500/(594.31747775582-27.23842536447*F14+0.82112226871*F14^2-0.00930733913*F14^3+0.00004731582*F14^4-0.00000009054*F14^5))*S14</f>
        <v>163.51895190769807</v>
      </c>
      <c r="V14" s="185" t="s">
        <v>95</v>
      </c>
      <c r="W14" s="153" t="s">
        <v>140</v>
      </c>
    </row>
    <row r="15" spans="1:23" s="12" customFormat="1" ht="13.5" customHeight="1" x14ac:dyDescent="0.25">
      <c r="A15" s="194" t="s">
        <v>22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6"/>
      <c r="S15" s="196"/>
      <c r="T15" s="196"/>
      <c r="U15" s="196"/>
      <c r="V15" s="196"/>
      <c r="W15" s="197"/>
    </row>
    <row r="16" spans="1:23" s="12" customFormat="1" ht="14.25" customHeight="1" x14ac:dyDescent="0.25">
      <c r="A16" s="180">
        <v>1</v>
      </c>
      <c r="B16" s="170" t="s">
        <v>100</v>
      </c>
      <c r="C16" s="171">
        <v>1995</v>
      </c>
      <c r="D16" s="171" t="s">
        <v>93</v>
      </c>
      <c r="E16" s="170" t="s">
        <v>94</v>
      </c>
      <c r="F16" s="172">
        <v>57</v>
      </c>
      <c r="G16" s="172">
        <v>117.5</v>
      </c>
      <c r="H16" s="172"/>
      <c r="I16" s="172"/>
      <c r="J16" s="181">
        <v>127.5</v>
      </c>
      <c r="K16" s="172">
        <v>65</v>
      </c>
      <c r="L16" s="172"/>
      <c r="M16" s="172"/>
      <c r="N16" s="181">
        <v>70</v>
      </c>
      <c r="O16" s="172">
        <v>115</v>
      </c>
      <c r="P16" s="172"/>
      <c r="Q16" s="172"/>
      <c r="R16" s="182">
        <v>127.5</v>
      </c>
      <c r="S16" s="181">
        <f>SUM(J16,N16,R16)</f>
        <v>325</v>
      </c>
      <c r="T16" s="171">
        <v>12</v>
      </c>
      <c r="U16" s="183">
        <f>(500/(594.31747775582-27.23842536447*F16+0.82112226871*F16^2-0.00930733913*F16^3+0.00004731582*F16^4-0.00000009054*F16^5))*S16</f>
        <v>377.12810029444665</v>
      </c>
      <c r="V16" s="185" t="s">
        <v>93</v>
      </c>
      <c r="W16" s="153" t="s">
        <v>92</v>
      </c>
    </row>
    <row r="17" spans="1:23" s="12" customFormat="1" ht="14.25" customHeight="1" x14ac:dyDescent="0.25">
      <c r="A17" s="180">
        <v>2</v>
      </c>
      <c r="B17" s="170" t="s">
        <v>146</v>
      </c>
      <c r="C17" s="171">
        <v>1998</v>
      </c>
      <c r="D17" s="171">
        <v>2</v>
      </c>
      <c r="E17" s="170" t="s">
        <v>77</v>
      </c>
      <c r="F17" s="172">
        <v>55.6</v>
      </c>
      <c r="G17" s="172">
        <v>80</v>
      </c>
      <c r="H17" s="172"/>
      <c r="I17" s="172"/>
      <c r="J17" s="181">
        <v>85</v>
      </c>
      <c r="K17" s="172">
        <v>42.5</v>
      </c>
      <c r="L17" s="172"/>
      <c r="M17" s="172"/>
      <c r="N17" s="181">
        <v>45</v>
      </c>
      <c r="O17" s="172">
        <v>80</v>
      </c>
      <c r="P17" s="172"/>
      <c r="Q17" s="172"/>
      <c r="R17" s="182">
        <v>95</v>
      </c>
      <c r="S17" s="181">
        <f>SUM(J17,N17,R17)</f>
        <v>225</v>
      </c>
      <c r="T17" s="171">
        <v>9</v>
      </c>
      <c r="U17" s="183">
        <f>(500/(594.31747775582-27.23842536447*F17+0.82112226871*F17^2-0.00930733913*F17^3+0.00004731582*F17^4-0.00000009054*F17^5))*S17</f>
        <v>266.22811011814264</v>
      </c>
      <c r="V17" s="185">
        <v>2</v>
      </c>
      <c r="W17" s="153" t="s">
        <v>140</v>
      </c>
    </row>
    <row r="18" spans="1:23" s="12" customFormat="1" ht="14.25" customHeight="1" x14ac:dyDescent="0.25">
      <c r="A18" s="180">
        <v>3</v>
      </c>
      <c r="B18" s="170" t="s">
        <v>149</v>
      </c>
      <c r="C18" s="171">
        <v>1995</v>
      </c>
      <c r="D18" s="171" t="s">
        <v>66</v>
      </c>
      <c r="E18" s="170" t="s">
        <v>77</v>
      </c>
      <c r="F18" s="172">
        <v>52.7</v>
      </c>
      <c r="G18" s="172">
        <v>80</v>
      </c>
      <c r="H18" s="172"/>
      <c r="I18" s="172"/>
      <c r="J18" s="181">
        <v>85</v>
      </c>
      <c r="K18" s="172">
        <v>30</v>
      </c>
      <c r="L18" s="172"/>
      <c r="M18" s="172"/>
      <c r="N18" s="181">
        <v>0</v>
      </c>
      <c r="O18" s="172">
        <v>82.5</v>
      </c>
      <c r="P18" s="172"/>
      <c r="Q18" s="172"/>
      <c r="R18" s="187" t="s">
        <v>169</v>
      </c>
      <c r="S18" s="181">
        <v>0</v>
      </c>
      <c r="T18" s="187" t="s">
        <v>169</v>
      </c>
      <c r="U18" s="183">
        <v>0</v>
      </c>
      <c r="V18" s="185"/>
      <c r="W18" s="153" t="s">
        <v>140</v>
      </c>
    </row>
    <row r="19" spans="1:23" s="12" customFormat="1" ht="13.5" customHeight="1" x14ac:dyDescent="0.25">
      <c r="A19" s="194" t="s">
        <v>23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6"/>
      <c r="S19" s="196"/>
      <c r="T19" s="196"/>
      <c r="U19" s="196"/>
      <c r="V19" s="196"/>
      <c r="W19" s="197"/>
    </row>
    <row r="20" spans="1:23" s="12" customFormat="1" ht="14.25" customHeight="1" x14ac:dyDescent="0.25">
      <c r="A20" s="185">
        <v>1</v>
      </c>
      <c r="B20" s="170" t="s">
        <v>72</v>
      </c>
      <c r="C20" s="171">
        <v>1995</v>
      </c>
      <c r="D20" s="171" t="s">
        <v>66</v>
      </c>
      <c r="E20" s="170" t="s">
        <v>73</v>
      </c>
      <c r="F20" s="172">
        <v>57.5</v>
      </c>
      <c r="G20" s="172">
        <v>65</v>
      </c>
      <c r="H20" s="153"/>
      <c r="I20" s="153"/>
      <c r="J20" s="181">
        <v>80</v>
      </c>
      <c r="K20" s="172">
        <v>45</v>
      </c>
      <c r="L20" s="153"/>
      <c r="M20" s="153"/>
      <c r="N20" s="181">
        <v>45</v>
      </c>
      <c r="O20" s="172">
        <v>60</v>
      </c>
      <c r="P20" s="153"/>
      <c r="Q20" s="153"/>
      <c r="R20" s="182">
        <v>80</v>
      </c>
      <c r="S20" s="181">
        <f>SUM(J20,N20,R20)</f>
        <v>205</v>
      </c>
      <c r="T20" s="153">
        <v>12</v>
      </c>
      <c r="U20" s="183">
        <f>(500/(594.31747775582-27.23842536447*F20+0.82112226871*F20^2-0.00930733913*F20^3+0.00004731582*F20^4-0.00000009054*F20^5))*S20</f>
        <v>236.25940454464083</v>
      </c>
      <c r="V20" s="185">
        <v>3</v>
      </c>
      <c r="W20" s="153" t="s">
        <v>74</v>
      </c>
    </row>
    <row r="21" spans="1:23" s="12" customFormat="1" ht="14.25" customHeight="1" x14ac:dyDescent="0.25">
      <c r="A21" s="180">
        <v>2</v>
      </c>
      <c r="B21" s="170" t="s">
        <v>150</v>
      </c>
      <c r="C21" s="171">
        <v>1995</v>
      </c>
      <c r="D21" s="171" t="s">
        <v>66</v>
      </c>
      <c r="E21" s="170" t="s">
        <v>77</v>
      </c>
      <c r="F21" s="172">
        <v>58.9</v>
      </c>
      <c r="G21" s="172">
        <v>65</v>
      </c>
      <c r="H21" s="172"/>
      <c r="I21" s="172"/>
      <c r="J21" s="181">
        <v>65</v>
      </c>
      <c r="K21" s="172">
        <v>37.5</v>
      </c>
      <c r="L21" s="172"/>
      <c r="M21" s="172"/>
      <c r="N21" s="181">
        <v>37.5</v>
      </c>
      <c r="O21" s="172">
        <v>75</v>
      </c>
      <c r="P21" s="172"/>
      <c r="Q21" s="172"/>
      <c r="R21" s="182">
        <v>92.5</v>
      </c>
      <c r="S21" s="181">
        <f>SUM(J21,N21,R21)</f>
        <v>195</v>
      </c>
      <c r="T21" s="171">
        <v>9</v>
      </c>
      <c r="U21" s="183">
        <f>(500/(594.31747775582-27.23842536447*F21+0.82112226871*F21^2-0.00930733913*F21^3+0.00004731582*F21^4-0.00000009054*F21^5))*S21</f>
        <v>220.55125083936917</v>
      </c>
      <c r="V21" s="185" t="s">
        <v>162</v>
      </c>
      <c r="W21" s="153" t="s">
        <v>140</v>
      </c>
    </row>
    <row r="22" spans="1:23" s="12" customFormat="1" ht="14.25" customHeight="1" x14ac:dyDescent="0.25">
      <c r="A22" s="180">
        <v>3</v>
      </c>
      <c r="B22" s="170" t="s">
        <v>147</v>
      </c>
      <c r="C22" s="171">
        <v>1996</v>
      </c>
      <c r="D22" s="171" t="s">
        <v>66</v>
      </c>
      <c r="E22" s="170" t="s">
        <v>77</v>
      </c>
      <c r="F22" s="172">
        <v>61.3</v>
      </c>
      <c r="G22" s="172">
        <v>40</v>
      </c>
      <c r="H22" s="172"/>
      <c r="I22" s="172"/>
      <c r="J22" s="181">
        <v>42.5</v>
      </c>
      <c r="K22" s="172">
        <v>30</v>
      </c>
      <c r="L22" s="172"/>
      <c r="M22" s="172"/>
      <c r="N22" s="181">
        <v>32.5</v>
      </c>
      <c r="O22" s="172">
        <v>80</v>
      </c>
      <c r="P22" s="172"/>
      <c r="Q22" s="172"/>
      <c r="R22" s="182">
        <v>85</v>
      </c>
      <c r="S22" s="181">
        <f>SUM(J22,N22,R22)</f>
        <v>160</v>
      </c>
      <c r="T22" s="171">
        <v>8</v>
      </c>
      <c r="U22" s="183">
        <f>(500/(594.31747775582-27.23842536447*F22+0.82112226871*F22^2-0.00930733913*F22^3+0.00004731582*F22^4-0.00000009054*F22^5))*S22</f>
        <v>175.4560560647277</v>
      </c>
      <c r="V22" s="185" t="s">
        <v>95</v>
      </c>
      <c r="W22" s="153" t="s">
        <v>140</v>
      </c>
    </row>
    <row r="23" spans="1:23" s="12" customFormat="1" ht="13.5" customHeight="1" x14ac:dyDescent="0.25">
      <c r="A23" s="194" t="s">
        <v>64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6"/>
      <c r="S23" s="196"/>
      <c r="T23" s="196"/>
      <c r="U23" s="196"/>
      <c r="V23" s="196"/>
      <c r="W23" s="197"/>
    </row>
    <row r="24" spans="1:23" s="12" customFormat="1" ht="14.25" customHeight="1" x14ac:dyDescent="0.25">
      <c r="A24" s="180">
        <v>1</v>
      </c>
      <c r="B24" s="170" t="s">
        <v>120</v>
      </c>
      <c r="C24" s="171">
        <v>1996</v>
      </c>
      <c r="D24" s="171">
        <v>2</v>
      </c>
      <c r="E24" s="170" t="s">
        <v>77</v>
      </c>
      <c r="F24" s="172">
        <v>70.5</v>
      </c>
      <c r="G24" s="172">
        <v>100</v>
      </c>
      <c r="H24" s="172"/>
      <c r="I24" s="172"/>
      <c r="J24" s="181">
        <v>110</v>
      </c>
      <c r="K24" s="172">
        <v>45</v>
      </c>
      <c r="L24" s="172"/>
      <c r="M24" s="172"/>
      <c r="N24" s="181">
        <v>60</v>
      </c>
      <c r="O24" s="172">
        <v>110</v>
      </c>
      <c r="P24" s="172"/>
      <c r="Q24" s="172"/>
      <c r="R24" s="182">
        <v>130</v>
      </c>
      <c r="S24" s="181">
        <f t="shared" ref="S24:S34" si="0">SUM(J24,N24,R24)</f>
        <v>300</v>
      </c>
      <c r="T24" s="171">
        <v>12</v>
      </c>
      <c r="U24" s="183">
        <f t="shared" ref="U24:U30" si="1">(500/(594.31747775582-27.23842536447*F24+0.82112226871*F24^2-0.00930733913*F24^3+0.00004731582*F24^4-0.00000009054*F24^5))*S24</f>
        <v>296.99861067600278</v>
      </c>
      <c r="V24" s="185">
        <v>1</v>
      </c>
      <c r="W24" s="153" t="s">
        <v>119</v>
      </c>
    </row>
    <row r="25" spans="1:23" s="12" customFormat="1" ht="14.25" hidden="1" customHeight="1" x14ac:dyDescent="0.25">
      <c r="A25" s="180"/>
      <c r="B25" s="170"/>
      <c r="C25" s="171"/>
      <c r="D25" s="171"/>
      <c r="E25" s="170"/>
      <c r="F25" s="172"/>
      <c r="G25" s="172"/>
      <c r="H25" s="172"/>
      <c r="I25" s="172"/>
      <c r="J25" s="181"/>
      <c r="K25" s="172"/>
      <c r="L25" s="172"/>
      <c r="M25" s="172"/>
      <c r="N25" s="181"/>
      <c r="O25" s="172"/>
      <c r="P25" s="172"/>
      <c r="Q25" s="172"/>
      <c r="R25" s="182"/>
      <c r="S25" s="181">
        <f t="shared" si="0"/>
        <v>0</v>
      </c>
      <c r="T25" s="171"/>
      <c r="U25" s="183">
        <f t="shared" si="1"/>
        <v>0</v>
      </c>
      <c r="V25" s="185"/>
      <c r="W25" s="153"/>
    </row>
    <row r="26" spans="1:23" s="12" customFormat="1" ht="14.25" hidden="1" customHeight="1" x14ac:dyDescent="0.25">
      <c r="A26" s="180"/>
      <c r="B26" s="153"/>
      <c r="C26" s="171"/>
      <c r="D26" s="171"/>
      <c r="E26" s="170"/>
      <c r="F26" s="172"/>
      <c r="G26" s="172"/>
      <c r="H26" s="172"/>
      <c r="I26" s="172"/>
      <c r="J26" s="181"/>
      <c r="K26" s="172"/>
      <c r="L26" s="172"/>
      <c r="M26" s="172"/>
      <c r="N26" s="181"/>
      <c r="O26" s="172"/>
      <c r="P26" s="172"/>
      <c r="Q26" s="172"/>
      <c r="R26" s="182"/>
      <c r="S26" s="181">
        <f t="shared" si="0"/>
        <v>0</v>
      </c>
      <c r="T26" s="171"/>
      <c r="U26" s="183">
        <f t="shared" si="1"/>
        <v>0</v>
      </c>
      <c r="V26" s="185"/>
      <c r="W26" s="153"/>
    </row>
    <row r="27" spans="1:23" s="12" customFormat="1" ht="14.25" hidden="1" customHeight="1" x14ac:dyDescent="0.25">
      <c r="A27" s="180"/>
      <c r="B27" s="153"/>
      <c r="C27" s="171"/>
      <c r="D27" s="171"/>
      <c r="E27" s="170"/>
      <c r="F27" s="172"/>
      <c r="G27" s="172"/>
      <c r="H27" s="172"/>
      <c r="I27" s="172"/>
      <c r="J27" s="181"/>
      <c r="K27" s="172"/>
      <c r="L27" s="172"/>
      <c r="M27" s="172"/>
      <c r="N27" s="181"/>
      <c r="O27" s="172"/>
      <c r="P27" s="172"/>
      <c r="Q27" s="172"/>
      <c r="R27" s="182"/>
      <c r="S27" s="181">
        <f t="shared" si="0"/>
        <v>0</v>
      </c>
      <c r="T27" s="171"/>
      <c r="U27" s="183">
        <f t="shared" si="1"/>
        <v>0</v>
      </c>
      <c r="V27" s="185"/>
      <c r="W27" s="153"/>
    </row>
    <row r="28" spans="1:23" s="12" customFormat="1" ht="14.25" hidden="1" customHeight="1" x14ac:dyDescent="0.25">
      <c r="A28" s="180"/>
      <c r="B28" s="153"/>
      <c r="C28" s="171"/>
      <c r="D28" s="171"/>
      <c r="E28" s="170"/>
      <c r="F28" s="172"/>
      <c r="G28" s="172"/>
      <c r="H28" s="172"/>
      <c r="I28" s="172"/>
      <c r="J28" s="181"/>
      <c r="K28" s="172"/>
      <c r="L28" s="172"/>
      <c r="M28" s="172"/>
      <c r="N28" s="181"/>
      <c r="O28" s="172"/>
      <c r="P28" s="172"/>
      <c r="Q28" s="172"/>
      <c r="R28" s="182"/>
      <c r="S28" s="181">
        <f t="shared" si="0"/>
        <v>0</v>
      </c>
      <c r="T28" s="171"/>
      <c r="U28" s="183">
        <f t="shared" si="1"/>
        <v>0</v>
      </c>
      <c r="V28" s="185"/>
      <c r="W28" s="153"/>
    </row>
    <row r="29" spans="1:23" s="12" customFormat="1" ht="14.25" hidden="1" customHeight="1" x14ac:dyDescent="0.25">
      <c r="A29" s="180"/>
      <c r="B29" s="153"/>
      <c r="C29" s="171"/>
      <c r="D29" s="171"/>
      <c r="E29" s="170"/>
      <c r="F29" s="172"/>
      <c r="G29" s="172"/>
      <c r="H29" s="172"/>
      <c r="I29" s="172"/>
      <c r="J29" s="181"/>
      <c r="K29" s="172"/>
      <c r="L29" s="172"/>
      <c r="M29" s="172"/>
      <c r="N29" s="181"/>
      <c r="O29" s="172"/>
      <c r="P29" s="172"/>
      <c r="Q29" s="172"/>
      <c r="R29" s="182"/>
      <c r="S29" s="181">
        <f t="shared" si="0"/>
        <v>0</v>
      </c>
      <c r="T29" s="171"/>
      <c r="U29" s="183">
        <f t="shared" si="1"/>
        <v>0</v>
      </c>
      <c r="V29" s="185"/>
      <c r="W29" s="153"/>
    </row>
    <row r="30" spans="1:23" s="12" customFormat="1" ht="14.25" hidden="1" customHeight="1" x14ac:dyDescent="0.25">
      <c r="A30" s="180"/>
      <c r="B30" s="153"/>
      <c r="C30" s="171"/>
      <c r="D30" s="171"/>
      <c r="E30" s="170"/>
      <c r="F30" s="172"/>
      <c r="G30" s="172"/>
      <c r="H30" s="172"/>
      <c r="I30" s="172"/>
      <c r="J30" s="181"/>
      <c r="K30" s="172"/>
      <c r="L30" s="172"/>
      <c r="M30" s="172"/>
      <c r="N30" s="181"/>
      <c r="O30" s="172"/>
      <c r="P30" s="172"/>
      <c r="Q30" s="172"/>
      <c r="R30" s="182"/>
      <c r="S30" s="181">
        <f t="shared" si="0"/>
        <v>0</v>
      </c>
      <c r="T30" s="171"/>
      <c r="U30" s="183">
        <f t="shared" si="1"/>
        <v>0</v>
      </c>
      <c r="V30" s="185"/>
      <c r="W30" s="153"/>
    </row>
    <row r="31" spans="1:23" s="12" customFormat="1" hidden="1" x14ac:dyDescent="0.25">
      <c r="A31" s="165"/>
      <c r="B31" s="165"/>
      <c r="C31" s="165"/>
      <c r="D31" s="165"/>
      <c r="E31" s="165"/>
      <c r="F31" s="56"/>
      <c r="G31" s="192"/>
      <c r="H31" s="192"/>
      <c r="I31" s="192"/>
      <c r="J31" s="193"/>
      <c r="K31" s="192"/>
      <c r="L31" s="192"/>
      <c r="M31" s="192"/>
      <c r="N31" s="193"/>
      <c r="O31" s="192"/>
      <c r="P31" s="192"/>
      <c r="Q31" s="192"/>
      <c r="R31" s="193"/>
      <c r="S31" s="192"/>
      <c r="T31" s="165"/>
      <c r="U31" s="165"/>
      <c r="V31" s="192"/>
      <c r="W31" s="165"/>
    </row>
    <row r="32" spans="1:23" s="12" customFormat="1" x14ac:dyDescent="0.25">
      <c r="A32" s="185">
        <v>2</v>
      </c>
      <c r="B32" s="170" t="s">
        <v>189</v>
      </c>
      <c r="C32" s="171">
        <v>1993</v>
      </c>
      <c r="D32" s="171" t="s">
        <v>66</v>
      </c>
      <c r="E32" s="170" t="s">
        <v>122</v>
      </c>
      <c r="F32" s="172">
        <v>65</v>
      </c>
      <c r="G32" s="185"/>
      <c r="H32" s="185"/>
      <c r="I32" s="185"/>
      <c r="J32" s="181">
        <v>90</v>
      </c>
      <c r="K32" s="172"/>
      <c r="L32" s="172"/>
      <c r="M32" s="172"/>
      <c r="N32" s="181">
        <v>57.5</v>
      </c>
      <c r="O32" s="172"/>
      <c r="P32" s="172"/>
      <c r="Q32" s="172"/>
      <c r="R32" s="181">
        <v>100</v>
      </c>
      <c r="S32" s="181">
        <f t="shared" si="0"/>
        <v>247.5</v>
      </c>
      <c r="T32" s="199" t="s">
        <v>173</v>
      </c>
      <c r="U32" s="200"/>
      <c r="V32" s="185">
        <v>3</v>
      </c>
      <c r="W32" s="153" t="s">
        <v>182</v>
      </c>
    </row>
    <row r="33" spans="1:23" s="12" customFormat="1" x14ac:dyDescent="0.25">
      <c r="A33" s="185">
        <v>3</v>
      </c>
      <c r="B33" s="170" t="s">
        <v>190</v>
      </c>
      <c r="C33" s="171">
        <v>1994</v>
      </c>
      <c r="D33" s="171" t="s">
        <v>66</v>
      </c>
      <c r="E33" s="170" t="s">
        <v>122</v>
      </c>
      <c r="F33" s="172">
        <v>63.1</v>
      </c>
      <c r="G33" s="185"/>
      <c r="H33" s="185"/>
      <c r="I33" s="185"/>
      <c r="J33" s="181">
        <v>80</v>
      </c>
      <c r="K33" s="172"/>
      <c r="L33" s="172"/>
      <c r="M33" s="172"/>
      <c r="N33" s="181">
        <v>57.5</v>
      </c>
      <c r="O33" s="172"/>
      <c r="P33" s="172"/>
      <c r="Q33" s="172"/>
      <c r="R33" s="181">
        <v>100</v>
      </c>
      <c r="S33" s="181">
        <f t="shared" si="0"/>
        <v>237.5</v>
      </c>
      <c r="T33" s="199" t="s">
        <v>173</v>
      </c>
      <c r="U33" s="200"/>
      <c r="V33" s="185">
        <v>3</v>
      </c>
      <c r="W33" s="153" t="s">
        <v>182</v>
      </c>
    </row>
    <row r="34" spans="1:23" s="12" customFormat="1" x14ac:dyDescent="0.25">
      <c r="A34" s="185">
        <v>4</v>
      </c>
      <c r="B34" s="170" t="s">
        <v>191</v>
      </c>
      <c r="C34" s="171">
        <v>1993</v>
      </c>
      <c r="D34" s="171" t="s">
        <v>66</v>
      </c>
      <c r="E34" s="170" t="s">
        <v>122</v>
      </c>
      <c r="F34" s="172">
        <v>63.3</v>
      </c>
      <c r="G34" s="185"/>
      <c r="H34" s="185"/>
      <c r="I34" s="185"/>
      <c r="J34" s="181">
        <v>75</v>
      </c>
      <c r="K34" s="172"/>
      <c r="L34" s="172"/>
      <c r="M34" s="172"/>
      <c r="N34" s="181">
        <v>52.5</v>
      </c>
      <c r="O34" s="172"/>
      <c r="P34" s="172"/>
      <c r="Q34" s="172"/>
      <c r="R34" s="181">
        <v>100</v>
      </c>
      <c r="S34" s="181">
        <f t="shared" si="0"/>
        <v>227.5</v>
      </c>
      <c r="T34" s="199" t="s">
        <v>173</v>
      </c>
      <c r="U34" s="200"/>
      <c r="V34" s="185">
        <v>3</v>
      </c>
      <c r="W34" s="153" t="s">
        <v>182</v>
      </c>
    </row>
    <row r="35" spans="1:23" s="12" customFormat="1" x14ac:dyDescent="0.25">
      <c r="A35" s="165"/>
      <c r="B35" s="165"/>
      <c r="C35" s="165"/>
      <c r="D35" s="165"/>
      <c r="E35" s="165"/>
      <c r="F35" s="165"/>
      <c r="G35" s="165"/>
      <c r="H35" s="165"/>
      <c r="I35" s="165"/>
      <c r="J35" s="178"/>
      <c r="K35" s="165"/>
      <c r="L35" s="165"/>
      <c r="M35" s="165"/>
      <c r="N35" s="178"/>
      <c r="O35" s="165"/>
      <c r="P35" s="165"/>
      <c r="Q35" s="165"/>
      <c r="R35" s="178"/>
      <c r="S35" s="165"/>
      <c r="T35" s="165"/>
      <c r="U35" s="165"/>
      <c r="V35" s="165"/>
      <c r="W35" s="165"/>
    </row>
    <row r="36" spans="1:23" s="12" customFormat="1" ht="13.5" customHeight="1" x14ac:dyDescent="0.25">
      <c r="A36" s="54" t="s">
        <v>31</v>
      </c>
      <c r="B36" s="53"/>
      <c r="C36" s="57"/>
      <c r="D36" s="57" t="s">
        <v>32</v>
      </c>
      <c r="E36" s="123" t="s">
        <v>171</v>
      </c>
      <c r="F36" s="58" t="s">
        <v>35</v>
      </c>
      <c r="G36" s="59" t="s">
        <v>33</v>
      </c>
      <c r="H36" s="52"/>
      <c r="I36" s="124"/>
      <c r="J36" s="198" t="s">
        <v>58</v>
      </c>
      <c r="K36" s="198"/>
      <c r="L36" s="198"/>
      <c r="M36" s="198"/>
      <c r="N36" s="198"/>
      <c r="O36" s="124"/>
      <c r="Q36" s="149"/>
    </row>
    <row r="37" spans="1:23" s="12" customFormat="1" x14ac:dyDescent="0.25">
      <c r="A37" s="57"/>
      <c r="B37" s="53"/>
      <c r="C37" s="57"/>
      <c r="D37" s="57" t="s">
        <v>34</v>
      </c>
      <c r="E37" s="123" t="s">
        <v>172</v>
      </c>
      <c r="F37" s="58" t="s">
        <v>35</v>
      </c>
      <c r="G37" s="59" t="s">
        <v>33</v>
      </c>
      <c r="H37" s="52"/>
      <c r="I37" s="61"/>
      <c r="J37" s="198" t="s">
        <v>58</v>
      </c>
      <c r="K37" s="198"/>
      <c r="L37" s="198"/>
      <c r="M37" s="198"/>
      <c r="N37" s="198"/>
      <c r="O37" s="60"/>
    </row>
    <row r="38" spans="1:23" s="12" customFormat="1" x14ac:dyDescent="0.25">
      <c r="A38" s="57"/>
      <c r="B38" s="53"/>
      <c r="C38" s="57"/>
      <c r="D38" s="57" t="s">
        <v>34</v>
      </c>
      <c r="E38" s="123" t="s">
        <v>59</v>
      </c>
      <c r="F38" s="58" t="s">
        <v>35</v>
      </c>
      <c r="G38" s="59" t="s">
        <v>33</v>
      </c>
      <c r="H38" s="52"/>
      <c r="I38" s="61"/>
      <c r="J38" s="198" t="s">
        <v>58</v>
      </c>
      <c r="K38" s="198"/>
      <c r="L38" s="198"/>
      <c r="M38" s="198"/>
      <c r="N38" s="198"/>
      <c r="O38" s="60"/>
    </row>
    <row r="39" spans="1:23" s="12" customFormat="1" x14ac:dyDescent="0.25">
      <c r="A39" s="65"/>
      <c r="B39" s="125"/>
      <c r="C39" s="61"/>
      <c r="D39" s="51" t="s">
        <v>36</v>
      </c>
      <c r="E39" s="126" t="s">
        <v>46</v>
      </c>
      <c r="F39" s="64" t="s">
        <v>35</v>
      </c>
      <c r="G39" s="59" t="s">
        <v>33</v>
      </c>
      <c r="H39" s="52"/>
      <c r="I39" s="61"/>
      <c r="J39" s="198" t="s">
        <v>58</v>
      </c>
      <c r="K39" s="198"/>
      <c r="L39" s="198"/>
      <c r="M39" s="198"/>
      <c r="N39" s="198"/>
      <c r="O39" s="66"/>
    </row>
    <row r="40" spans="1:23" s="12" customFormat="1" x14ac:dyDescent="0.25">
      <c r="A40" s="65"/>
      <c r="B40" s="125"/>
      <c r="C40" s="61"/>
      <c r="D40" s="51"/>
      <c r="E40" s="126"/>
      <c r="F40" s="64"/>
      <c r="G40" s="59"/>
      <c r="H40" s="52"/>
      <c r="I40" s="61"/>
      <c r="J40" s="61"/>
      <c r="K40" s="65"/>
      <c r="L40" s="61"/>
      <c r="M40" s="51"/>
      <c r="N40" s="51"/>
      <c r="O40" s="66"/>
    </row>
    <row r="41" spans="1:23" s="12" customFormat="1" ht="15.75" thickBot="1" x14ac:dyDescent="0.3">
      <c r="A41" s="65"/>
      <c r="B41" s="125"/>
      <c r="C41" s="61"/>
      <c r="D41" s="51"/>
      <c r="E41" s="126"/>
      <c r="F41" s="64"/>
      <c r="G41" s="59"/>
      <c r="H41" s="52"/>
      <c r="I41" s="61"/>
      <c r="J41" s="61"/>
      <c r="K41" s="65"/>
      <c r="L41" s="61"/>
      <c r="M41" s="51"/>
      <c r="N41" s="51"/>
      <c r="O41" s="66"/>
    </row>
    <row r="42" spans="1:23" customFormat="1" ht="21" thickBot="1" x14ac:dyDescent="0.35">
      <c r="A42" s="127" t="s">
        <v>49</v>
      </c>
      <c r="B42" s="128"/>
      <c r="C42" s="70">
        <v>17</v>
      </c>
      <c r="D42" s="17"/>
      <c r="E42" s="17"/>
      <c r="F42" s="129"/>
      <c r="G42" s="130"/>
      <c r="H42" s="130"/>
      <c r="I42" s="59"/>
      <c r="J42" s="59"/>
      <c r="K42" s="17"/>
      <c r="L42" s="17"/>
      <c r="M42" s="17"/>
      <c r="N42" s="17"/>
      <c r="O42" s="23"/>
      <c r="P42" s="16"/>
    </row>
    <row r="43" spans="1:23" customFormat="1" ht="20.25" x14ac:dyDescent="0.3">
      <c r="A43" s="127"/>
      <c r="B43" s="128"/>
      <c r="C43" s="113"/>
      <c r="D43" s="17"/>
      <c r="E43" s="17"/>
      <c r="F43" s="129"/>
      <c r="G43" s="130"/>
      <c r="H43" s="130"/>
      <c r="I43" s="59"/>
      <c r="J43" s="59"/>
      <c r="K43" s="17"/>
      <c r="L43" s="17"/>
      <c r="M43" s="17"/>
      <c r="N43" s="17"/>
      <c r="O43" s="23"/>
      <c r="P43" s="16"/>
    </row>
    <row r="44" spans="1:23" customFormat="1" ht="20.25" x14ac:dyDescent="0.3">
      <c r="A44" s="127"/>
      <c r="B44" s="128"/>
      <c r="C44" s="113"/>
      <c r="D44" s="17"/>
      <c r="E44" s="17"/>
      <c r="F44" s="129"/>
      <c r="G44" s="130"/>
      <c r="H44" s="130"/>
      <c r="I44" s="59"/>
      <c r="J44" s="59"/>
      <c r="K44" s="17"/>
      <c r="L44" s="17"/>
      <c r="M44" s="17"/>
      <c r="N44" s="17"/>
      <c r="O44" s="23"/>
      <c r="P44" s="16"/>
    </row>
    <row r="45" spans="1:23" customFormat="1" ht="20.25" x14ac:dyDescent="0.3">
      <c r="A45" s="127"/>
      <c r="B45" s="128"/>
      <c r="C45" s="113"/>
      <c r="D45" s="17"/>
      <c r="E45" s="17"/>
      <c r="F45" s="129"/>
      <c r="G45" s="130"/>
      <c r="H45" s="130"/>
      <c r="I45" s="59"/>
      <c r="J45" s="59"/>
      <c r="K45" s="17"/>
      <c r="L45" s="17"/>
      <c r="M45" s="17"/>
      <c r="N45" s="17"/>
      <c r="O45" s="23"/>
      <c r="P45" s="16"/>
    </row>
    <row r="46" spans="1:23" customFormat="1" ht="20.25" x14ac:dyDescent="0.3">
      <c r="A46" s="127"/>
      <c r="B46" s="128"/>
      <c r="C46" s="113"/>
      <c r="D46" s="17"/>
      <c r="E46" s="17"/>
      <c r="F46" s="129"/>
      <c r="G46" s="130"/>
      <c r="H46" s="130"/>
      <c r="I46" s="59"/>
      <c r="J46" s="59"/>
      <c r="K46" s="17"/>
      <c r="L46" s="17"/>
      <c r="M46" s="17"/>
      <c r="N46" s="17"/>
      <c r="O46" s="23"/>
      <c r="P46" s="16"/>
    </row>
    <row r="47" spans="1:23" customFormat="1" ht="20.25" x14ac:dyDescent="0.3">
      <c r="A47" s="127"/>
      <c r="B47" s="128"/>
      <c r="C47" s="113"/>
      <c r="D47" s="17"/>
      <c r="E47" s="17"/>
      <c r="F47" s="129"/>
      <c r="G47" s="130"/>
      <c r="H47" s="130"/>
      <c r="I47" s="59"/>
      <c r="J47" s="59"/>
      <c r="K47" s="17"/>
      <c r="L47" s="17"/>
      <c r="M47" s="17"/>
      <c r="N47" s="17"/>
      <c r="O47" s="23"/>
      <c r="P47" s="16"/>
    </row>
    <row r="48" spans="1:23" customFormat="1" ht="20.25" x14ac:dyDescent="0.3">
      <c r="A48" s="127"/>
      <c r="B48" s="128"/>
      <c r="C48" s="113"/>
      <c r="D48" s="17"/>
      <c r="E48" s="17"/>
      <c r="F48" s="129"/>
      <c r="G48" s="130"/>
      <c r="H48" s="130"/>
      <c r="I48" s="59"/>
      <c r="J48" s="59"/>
      <c r="K48" s="17"/>
      <c r="L48" s="17"/>
      <c r="M48" s="17"/>
      <c r="N48" s="17"/>
      <c r="O48" s="23"/>
      <c r="P48" s="16"/>
    </row>
    <row r="49" spans="1:16" customFormat="1" ht="20.25" x14ac:dyDescent="0.3">
      <c r="A49" s="127"/>
      <c r="B49" s="128"/>
      <c r="C49" s="113"/>
      <c r="D49" s="17"/>
      <c r="E49" s="17"/>
      <c r="F49" s="129"/>
      <c r="G49" s="130"/>
      <c r="H49" s="130"/>
      <c r="I49" s="59"/>
      <c r="J49" s="59"/>
      <c r="K49" s="17"/>
      <c r="L49" s="17"/>
      <c r="M49" s="17"/>
      <c r="N49" s="17"/>
      <c r="O49" s="23"/>
      <c r="P49" s="16"/>
    </row>
    <row r="50" spans="1:16" customFormat="1" x14ac:dyDescent="0.25">
      <c r="A50" s="21"/>
      <c r="B50" s="131"/>
      <c r="C50" s="17"/>
      <c r="D50" s="132"/>
      <c r="E50" s="133" t="s">
        <v>38</v>
      </c>
      <c r="F50" s="133"/>
      <c r="G50" s="134"/>
      <c r="H50" s="134"/>
      <c r="I50" s="135"/>
      <c r="J50" s="159"/>
      <c r="K50" s="96"/>
      <c r="L50" s="96"/>
      <c r="M50" s="96"/>
      <c r="N50" s="160"/>
      <c r="O50" s="23"/>
      <c r="P50" s="16"/>
    </row>
    <row r="51" spans="1:16" customFormat="1" x14ac:dyDescent="0.25">
      <c r="A51" s="21"/>
      <c r="B51" s="131"/>
      <c r="C51" s="17"/>
      <c r="D51" s="137"/>
      <c r="E51" s="84" t="s">
        <v>1</v>
      </c>
      <c r="F51" s="85" t="s">
        <v>39</v>
      </c>
      <c r="G51" s="86"/>
      <c r="H51" s="85"/>
      <c r="I51" s="138"/>
      <c r="J51" s="136" t="s">
        <v>9</v>
      </c>
      <c r="K51" s="105"/>
      <c r="L51" s="105"/>
      <c r="M51" s="105"/>
      <c r="N51" s="161"/>
      <c r="O51" s="23"/>
      <c r="P51" s="16"/>
    </row>
    <row r="52" spans="1:16" customFormat="1" x14ac:dyDescent="0.25">
      <c r="A52" s="21"/>
      <c r="B52" s="131"/>
      <c r="C52" s="17"/>
      <c r="D52" s="137">
        <v>1</v>
      </c>
      <c r="E52" s="170" t="s">
        <v>100</v>
      </c>
      <c r="F52" s="154">
        <v>57</v>
      </c>
      <c r="G52" s="155"/>
      <c r="H52" s="156"/>
      <c r="I52" s="157"/>
      <c r="J52" s="158">
        <v>377.13</v>
      </c>
      <c r="K52" s="105"/>
      <c r="L52" s="105"/>
      <c r="M52" s="105"/>
      <c r="N52" s="161"/>
      <c r="O52" s="23"/>
      <c r="P52" s="16"/>
    </row>
    <row r="53" spans="1:16" customFormat="1" x14ac:dyDescent="0.25">
      <c r="A53" s="21"/>
      <c r="B53" s="131"/>
      <c r="C53" s="17"/>
      <c r="D53" s="137">
        <v>2</v>
      </c>
      <c r="E53" s="170" t="s">
        <v>120</v>
      </c>
      <c r="F53" s="154">
        <v>70.5</v>
      </c>
      <c r="G53" s="155"/>
      <c r="H53" s="156"/>
      <c r="I53" s="157"/>
      <c r="J53" s="158">
        <v>297</v>
      </c>
      <c r="K53" s="105"/>
      <c r="L53" s="105"/>
      <c r="M53" s="105"/>
      <c r="N53" s="161"/>
      <c r="O53" s="23"/>
      <c r="P53" s="16"/>
    </row>
    <row r="54" spans="1:16" customFormat="1" x14ac:dyDescent="0.25">
      <c r="A54" s="21"/>
      <c r="B54" s="131"/>
      <c r="C54" s="17"/>
      <c r="D54" s="139">
        <v>3</v>
      </c>
      <c r="E54" s="170" t="s">
        <v>146</v>
      </c>
      <c r="F54" s="154">
        <v>55.6</v>
      </c>
      <c r="G54" s="155"/>
      <c r="H54" s="155"/>
      <c r="I54" s="157"/>
      <c r="J54" s="158">
        <v>266.23</v>
      </c>
      <c r="K54" s="162"/>
      <c r="L54" s="162"/>
      <c r="M54" s="162"/>
      <c r="N54" s="163"/>
      <c r="O54" s="23"/>
      <c r="P54" s="16"/>
    </row>
    <row r="55" spans="1:16" customFormat="1" x14ac:dyDescent="0.25">
      <c r="A55" s="21"/>
      <c r="B55" s="131"/>
      <c r="C55" s="17"/>
      <c r="D55" s="17"/>
      <c r="E55" s="17"/>
      <c r="F55" s="129"/>
      <c r="G55" s="130"/>
      <c r="H55" s="130"/>
      <c r="I55" s="59"/>
      <c r="J55" s="59"/>
      <c r="K55" s="17"/>
      <c r="L55" s="17"/>
      <c r="M55" s="17"/>
      <c r="N55" s="17"/>
      <c r="O55" s="23"/>
      <c r="P55" s="16"/>
    </row>
    <row r="56" spans="1:16" customFormat="1" x14ac:dyDescent="0.25">
      <c r="A56" s="21"/>
      <c r="B56" s="131"/>
      <c r="C56" s="17"/>
      <c r="D56" s="132"/>
      <c r="E56" s="133" t="s">
        <v>40</v>
      </c>
      <c r="F56" s="133"/>
      <c r="G56" s="141"/>
      <c r="H56" s="134"/>
      <c r="I56" s="135"/>
      <c r="J56" s="159"/>
      <c r="K56" s="96"/>
      <c r="L56" s="96"/>
      <c r="M56" s="96"/>
      <c r="N56" s="160"/>
      <c r="O56" s="23"/>
      <c r="P56" s="16"/>
    </row>
    <row r="57" spans="1:16" customFormat="1" x14ac:dyDescent="0.25">
      <c r="A57" s="21"/>
      <c r="B57" s="131"/>
      <c r="C57" s="17"/>
      <c r="D57" s="137">
        <v>1</v>
      </c>
      <c r="E57" s="98" t="s">
        <v>170</v>
      </c>
      <c r="F57" s="99">
        <v>46</v>
      </c>
      <c r="G57" s="99"/>
      <c r="H57" s="142"/>
      <c r="I57" s="138"/>
      <c r="J57" s="136"/>
      <c r="K57" s="105"/>
      <c r="L57" s="105"/>
      <c r="M57" s="105"/>
      <c r="N57" s="161"/>
      <c r="O57" s="23"/>
      <c r="P57" s="16"/>
    </row>
    <row r="58" spans="1:16" customFormat="1" x14ac:dyDescent="0.25">
      <c r="A58" s="21"/>
      <c r="B58" s="131"/>
      <c r="C58" s="17"/>
      <c r="D58" s="137">
        <v>2</v>
      </c>
      <c r="E58" s="98" t="s">
        <v>58</v>
      </c>
      <c r="F58" s="99">
        <v>24</v>
      </c>
      <c r="G58" s="99"/>
      <c r="H58" s="142"/>
      <c r="I58" s="138"/>
      <c r="J58" s="136"/>
      <c r="K58" s="105"/>
      <c r="L58" s="105"/>
      <c r="M58" s="105"/>
      <c r="N58" s="161"/>
      <c r="O58" s="23"/>
      <c r="P58" s="16"/>
    </row>
    <row r="59" spans="1:16" customFormat="1" x14ac:dyDescent="0.25">
      <c r="A59" s="21"/>
      <c r="B59" s="131"/>
      <c r="C59" s="17"/>
      <c r="D59" s="139">
        <v>3</v>
      </c>
      <c r="E59" s="100" t="s">
        <v>84</v>
      </c>
      <c r="F59" s="101">
        <v>12</v>
      </c>
      <c r="G59" s="101"/>
      <c r="H59" s="143"/>
      <c r="I59" s="140"/>
      <c r="J59" s="164"/>
      <c r="K59" s="162"/>
      <c r="L59" s="162"/>
      <c r="M59" s="162"/>
      <c r="N59" s="163"/>
      <c r="O59" s="23"/>
      <c r="P59" s="16"/>
    </row>
    <row r="60" spans="1:16" customFormat="1" x14ac:dyDescent="0.25">
      <c r="A60" s="21"/>
      <c r="B60" s="131"/>
      <c r="C60" s="17"/>
      <c r="D60" s="105"/>
      <c r="E60" s="105"/>
      <c r="F60" s="144"/>
      <c r="G60" s="145"/>
      <c r="H60" s="142"/>
      <c r="I60" s="136"/>
      <c r="J60" s="136"/>
      <c r="K60" s="17"/>
      <c r="L60" s="17"/>
      <c r="M60" s="17"/>
      <c r="N60" s="17"/>
      <c r="O60" s="23"/>
      <c r="P60" s="16"/>
    </row>
    <row r="61" spans="1:16" customFormat="1" x14ac:dyDescent="0.25">
      <c r="A61" s="21"/>
      <c r="B61" s="131"/>
      <c r="C61" s="17"/>
      <c r="D61" s="17"/>
      <c r="E61" s="108"/>
      <c r="F61" s="146"/>
      <c r="G61" s="130"/>
      <c r="H61" s="130"/>
      <c r="I61" s="59"/>
      <c r="J61" s="59"/>
      <c r="K61" s="17"/>
      <c r="L61" s="17"/>
      <c r="M61" s="17"/>
      <c r="N61" s="17"/>
      <c r="O61" s="23"/>
      <c r="P61" s="16"/>
    </row>
    <row r="62" spans="1:16" customFormat="1" x14ac:dyDescent="0.25">
      <c r="A62" s="21"/>
      <c r="B62" s="131"/>
      <c r="C62" s="17"/>
      <c r="D62" s="17"/>
      <c r="E62" s="147" t="s">
        <v>42</v>
      </c>
      <c r="F62" s="147"/>
      <c r="G62" s="130"/>
      <c r="H62" s="130"/>
      <c r="I62" s="59"/>
      <c r="J62" s="59"/>
      <c r="K62" s="146"/>
      <c r="L62" s="59"/>
      <c r="M62" s="59"/>
      <c r="N62" s="17"/>
      <c r="O62" s="23"/>
      <c r="P62" s="16"/>
    </row>
    <row r="63" spans="1:16" customFormat="1" x14ac:dyDescent="0.25">
      <c r="A63" s="21"/>
      <c r="B63" s="131"/>
      <c r="C63" s="17"/>
      <c r="D63" s="16">
        <v>1</v>
      </c>
      <c r="E63" s="17" t="s">
        <v>30</v>
      </c>
      <c r="F63" s="17" t="s">
        <v>43</v>
      </c>
      <c r="G63" s="59" t="s">
        <v>33</v>
      </c>
      <c r="H63" s="130"/>
      <c r="I63" s="59"/>
      <c r="J63" s="59"/>
      <c r="K63" s="146"/>
      <c r="L63" s="59"/>
      <c r="M63" s="59"/>
      <c r="N63" s="17"/>
      <c r="O63" s="23"/>
      <c r="P63" s="16"/>
    </row>
    <row r="64" spans="1:16" customFormat="1" x14ac:dyDescent="0.25">
      <c r="A64" s="21"/>
      <c r="B64" s="131"/>
      <c r="C64" s="17"/>
      <c r="D64" s="16">
        <v>2</v>
      </c>
      <c r="E64" s="17" t="s">
        <v>50</v>
      </c>
      <c r="F64" s="17" t="s">
        <v>44</v>
      </c>
      <c r="G64" s="59" t="s">
        <v>33</v>
      </c>
      <c r="H64" s="130"/>
      <c r="I64" s="59"/>
      <c r="J64" s="59"/>
      <c r="K64" s="146"/>
      <c r="L64" s="59"/>
      <c r="M64" s="59"/>
      <c r="N64" s="17"/>
      <c r="O64" s="23"/>
      <c r="P64" s="16"/>
    </row>
    <row r="65" spans="1:23" customFormat="1" x14ac:dyDescent="0.25">
      <c r="A65" s="21"/>
      <c r="B65" s="131"/>
      <c r="C65" s="17"/>
      <c r="D65" s="16">
        <v>3</v>
      </c>
      <c r="E65" s="17" t="s">
        <v>45</v>
      </c>
      <c r="F65" s="17" t="s">
        <v>43</v>
      </c>
      <c r="G65" s="59" t="s">
        <v>33</v>
      </c>
      <c r="H65" s="130"/>
      <c r="I65" s="59"/>
      <c r="J65" s="59"/>
      <c r="K65" s="146"/>
      <c r="L65" s="59"/>
      <c r="M65" s="59"/>
      <c r="N65" s="17"/>
      <c r="O65" s="23"/>
      <c r="P65" s="16"/>
    </row>
    <row r="66" spans="1:23" customFormat="1" x14ac:dyDescent="0.25">
      <c r="A66" s="21"/>
      <c r="B66" s="131"/>
      <c r="C66" s="17"/>
      <c r="D66" s="16">
        <v>4</v>
      </c>
      <c r="E66" s="17" t="s">
        <v>46</v>
      </c>
      <c r="F66" s="17" t="s">
        <v>44</v>
      </c>
      <c r="G66" s="59" t="s">
        <v>33</v>
      </c>
      <c r="H66" s="130"/>
      <c r="I66" s="59"/>
      <c r="J66" s="59"/>
      <c r="K66" s="146"/>
      <c r="L66" s="59"/>
      <c r="M66" s="59"/>
      <c r="N66" s="17"/>
      <c r="O66" s="23"/>
      <c r="P66" s="16"/>
    </row>
    <row r="67" spans="1:23" customFormat="1" x14ac:dyDescent="0.25">
      <c r="A67" s="21"/>
      <c r="B67" s="131"/>
      <c r="C67" s="17"/>
      <c r="D67" s="16"/>
      <c r="E67" s="17"/>
      <c r="F67" s="17"/>
      <c r="G67" s="59"/>
      <c r="H67" s="130"/>
      <c r="I67" s="59"/>
      <c r="J67" s="59"/>
      <c r="K67" s="146"/>
      <c r="L67" s="59"/>
      <c r="M67" s="59"/>
      <c r="N67" s="17"/>
      <c r="O67" s="23"/>
      <c r="P67" s="16"/>
    </row>
    <row r="68" spans="1:23" s="148" customFormat="1" ht="18" x14ac:dyDescent="0.25">
      <c r="A68" s="117"/>
      <c r="B68" s="117" t="s">
        <v>193</v>
      </c>
      <c r="C68" s="118"/>
      <c r="D68" s="118"/>
      <c r="E68" s="117"/>
      <c r="F68" s="119"/>
      <c r="G68" s="120"/>
      <c r="H68" s="121"/>
      <c r="I68" s="119" t="s">
        <v>30</v>
      </c>
      <c r="J68" s="17" t="s">
        <v>30</v>
      </c>
      <c r="K68" s="118"/>
      <c r="L68" s="118"/>
      <c r="M68" s="119"/>
      <c r="N68" s="118"/>
      <c r="O68" s="122"/>
      <c r="W68" s="119"/>
    </row>
    <row r="69" spans="1:23" s="148" customFormat="1" ht="18" x14ac:dyDescent="0.25">
      <c r="A69" s="117"/>
      <c r="B69" s="117" t="s">
        <v>192</v>
      </c>
      <c r="C69" s="118"/>
      <c r="D69" s="118"/>
      <c r="E69" s="117"/>
      <c r="F69" s="119"/>
      <c r="G69" s="120"/>
      <c r="H69" s="121"/>
      <c r="I69" s="119" t="s">
        <v>50</v>
      </c>
      <c r="J69" s="17" t="s">
        <v>50</v>
      </c>
      <c r="K69" s="118"/>
      <c r="L69" s="118"/>
      <c r="M69" s="119"/>
      <c r="N69" s="118"/>
      <c r="O69" s="122"/>
      <c r="W69" s="119"/>
    </row>
    <row r="70" spans="1:23" customFormat="1" ht="18" x14ac:dyDescent="0.25">
      <c r="A70" s="16"/>
      <c r="B70" s="117" t="s">
        <v>194</v>
      </c>
      <c r="C70" s="18"/>
      <c r="D70" s="18"/>
      <c r="E70" s="17"/>
      <c r="F70" s="19"/>
      <c r="G70" s="7"/>
      <c r="H70" s="8"/>
      <c r="I70" s="95"/>
      <c r="J70" s="17" t="s">
        <v>45</v>
      </c>
      <c r="K70" s="18"/>
      <c r="L70" s="18"/>
      <c r="M70" s="19"/>
      <c r="N70" s="18"/>
      <c r="O70" s="23"/>
    </row>
    <row r="71" spans="1:23" customFormat="1" x14ac:dyDescent="0.25">
      <c r="A71" s="21"/>
      <c r="B71" s="131"/>
      <c r="C71" s="17"/>
      <c r="D71" s="17"/>
      <c r="E71" s="17"/>
      <c r="F71" s="129"/>
      <c r="G71" s="130"/>
      <c r="H71" s="130"/>
      <c r="I71" s="59"/>
      <c r="J71" s="59"/>
      <c r="K71" s="17"/>
      <c r="L71" s="17"/>
      <c r="M71" s="17"/>
      <c r="N71" s="17"/>
      <c r="O71" s="23"/>
      <c r="P71" s="16"/>
    </row>
    <row r="72" spans="1:23" customFormat="1" x14ac:dyDescent="0.25">
      <c r="A72" s="21"/>
      <c r="B72" s="131"/>
      <c r="C72" s="17"/>
      <c r="D72" s="17"/>
      <c r="E72" s="17"/>
      <c r="F72" s="129"/>
      <c r="G72" s="130"/>
      <c r="H72" s="130"/>
      <c r="I72" s="59"/>
      <c r="J72" s="59"/>
      <c r="K72" s="17"/>
      <c r="L72" s="17"/>
      <c r="M72" s="17"/>
      <c r="N72" s="17"/>
      <c r="O72" s="23"/>
      <c r="P72" s="16"/>
    </row>
    <row r="73" spans="1:23" customFormat="1" x14ac:dyDescent="0.25">
      <c r="A73" s="21"/>
      <c r="B73" s="131"/>
      <c r="C73" s="17"/>
      <c r="D73" s="17"/>
      <c r="E73" s="17"/>
      <c r="F73" s="129"/>
      <c r="G73" s="130"/>
      <c r="H73" s="130"/>
      <c r="I73" s="59"/>
      <c r="J73" s="59"/>
      <c r="K73" s="17"/>
      <c r="L73" s="17"/>
      <c r="M73" s="17"/>
      <c r="N73" s="17"/>
      <c r="O73" s="23"/>
      <c r="P73" s="16"/>
    </row>
    <row r="74" spans="1:23" s="12" customFormat="1" ht="13.5" customHeight="1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45"/>
      <c r="K74" s="15"/>
      <c r="L74" s="15"/>
      <c r="M74" s="15"/>
      <c r="N74" s="45"/>
      <c r="O74" s="15"/>
      <c r="P74" s="15"/>
      <c r="Q74" s="15"/>
      <c r="R74" s="45"/>
      <c r="S74" s="15"/>
      <c r="T74" s="15"/>
      <c r="U74" s="15"/>
      <c r="V74" s="15"/>
      <c r="W74" s="15"/>
    </row>
    <row r="75" spans="1:23" s="12" customFormat="1" ht="13.5" customHeight="1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45"/>
      <c r="K75" s="15"/>
      <c r="L75" s="15"/>
      <c r="M75" s="15"/>
      <c r="N75" s="45"/>
      <c r="O75" s="15"/>
      <c r="P75" s="15"/>
      <c r="Q75" s="15"/>
      <c r="R75" s="45"/>
      <c r="S75" s="15"/>
      <c r="T75" s="15"/>
      <c r="U75" s="15"/>
      <c r="V75" s="15"/>
      <c r="W75" s="15"/>
    </row>
    <row r="76" spans="1:23" s="12" customFormat="1" ht="13.5" customHeight="1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45"/>
      <c r="K76" s="15"/>
      <c r="L76" s="15"/>
      <c r="M76" s="15"/>
      <c r="N76" s="45"/>
      <c r="O76" s="15"/>
      <c r="P76" s="15"/>
      <c r="Q76" s="15"/>
      <c r="R76" s="45"/>
      <c r="S76" s="15"/>
      <c r="T76" s="15"/>
      <c r="U76" s="15"/>
      <c r="V76" s="15"/>
      <c r="W76" s="15"/>
    </row>
    <row r="77" spans="1:23" s="12" customFormat="1" ht="13.5" customHeight="1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45"/>
      <c r="K77" s="15"/>
      <c r="L77" s="15"/>
      <c r="M77" s="15"/>
      <c r="N77" s="45"/>
      <c r="O77" s="15"/>
      <c r="P77" s="15"/>
      <c r="Q77" s="15"/>
      <c r="R77" s="45"/>
      <c r="S77" s="15"/>
      <c r="T77" s="15"/>
      <c r="U77" s="15"/>
      <c r="V77" s="15"/>
      <c r="W77" s="15"/>
    </row>
    <row r="78" spans="1:23" s="12" customFormat="1" ht="17.25" customHeight="1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45"/>
      <c r="K78" s="15"/>
      <c r="L78" s="15"/>
      <c r="M78" s="15"/>
      <c r="N78" s="45"/>
      <c r="O78" s="15"/>
      <c r="P78" s="15"/>
      <c r="Q78" s="15"/>
      <c r="R78" s="45"/>
      <c r="S78" s="15"/>
      <c r="T78" s="15"/>
      <c r="U78" s="15"/>
      <c r="V78" s="15"/>
      <c r="W78" s="15"/>
    </row>
    <row r="79" spans="1:23" s="12" customFormat="1" ht="13.5" customHeight="1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45"/>
      <c r="K79" s="15"/>
      <c r="L79" s="15"/>
      <c r="M79" s="15"/>
      <c r="N79" s="45"/>
      <c r="O79" s="15"/>
      <c r="P79" s="15"/>
      <c r="Q79" s="15"/>
      <c r="R79" s="45"/>
      <c r="S79" s="15"/>
      <c r="T79" s="15"/>
      <c r="U79" s="15"/>
      <c r="V79" s="15"/>
      <c r="W79" s="15"/>
    </row>
    <row r="80" spans="1:23" s="12" customFormat="1" ht="13.5" customHeight="1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45"/>
      <c r="K80" s="15"/>
      <c r="L80" s="15"/>
      <c r="M80" s="15"/>
      <c r="N80" s="45"/>
      <c r="O80" s="15"/>
      <c r="P80" s="15"/>
      <c r="Q80" s="15"/>
      <c r="R80" s="45"/>
      <c r="S80" s="15"/>
      <c r="T80" s="15"/>
      <c r="U80" s="15"/>
      <c r="V80" s="15"/>
      <c r="W80" s="15"/>
    </row>
    <row r="81" spans="1:23" s="12" customFormat="1" ht="13.5" customHeight="1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45"/>
      <c r="K81" s="15"/>
      <c r="L81" s="15"/>
      <c r="M81" s="15"/>
      <c r="N81" s="45"/>
      <c r="O81" s="15"/>
      <c r="P81" s="15"/>
      <c r="Q81" s="15"/>
      <c r="R81" s="45"/>
      <c r="S81" s="15"/>
      <c r="T81" s="15"/>
      <c r="U81" s="15"/>
      <c r="V81" s="15"/>
      <c r="W81" s="15"/>
    </row>
    <row r="82" spans="1:23" s="12" customFormat="1" ht="13.5" customHeight="1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45"/>
      <c r="K82" s="15"/>
      <c r="L82" s="15"/>
      <c r="M82" s="15"/>
      <c r="N82" s="45"/>
      <c r="O82" s="15"/>
      <c r="P82" s="15"/>
      <c r="Q82" s="15"/>
      <c r="R82" s="45"/>
      <c r="S82" s="15"/>
      <c r="T82" s="15"/>
      <c r="U82" s="15"/>
      <c r="V82" s="15"/>
      <c r="W82" s="15"/>
    </row>
    <row r="83" spans="1:23" s="12" customFormat="1" ht="13.5" customHeight="1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45"/>
      <c r="K83" s="15"/>
      <c r="L83" s="15"/>
      <c r="M83" s="15"/>
      <c r="N83" s="45"/>
      <c r="O83" s="15"/>
      <c r="P83" s="15"/>
      <c r="Q83" s="15"/>
      <c r="R83" s="45"/>
      <c r="S83" s="15"/>
      <c r="T83" s="15"/>
      <c r="U83" s="15"/>
      <c r="V83" s="15"/>
      <c r="W83" s="15"/>
    </row>
    <row r="84" spans="1:23" s="12" customFormat="1" ht="13.5" customHeight="1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45"/>
      <c r="K84" s="15"/>
      <c r="L84" s="15"/>
      <c r="M84" s="15"/>
      <c r="N84" s="45"/>
      <c r="O84" s="15"/>
      <c r="P84" s="15"/>
      <c r="Q84" s="15"/>
      <c r="R84" s="45"/>
      <c r="S84" s="15"/>
      <c r="T84" s="15"/>
      <c r="U84" s="15"/>
      <c r="V84" s="15"/>
      <c r="W84" s="15"/>
    </row>
    <row r="85" spans="1:23" s="12" customFormat="1" ht="13.5" customHeight="1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45"/>
      <c r="K85" s="15"/>
      <c r="L85" s="15"/>
      <c r="M85" s="15"/>
      <c r="N85" s="45"/>
      <c r="O85" s="15"/>
      <c r="P85" s="15"/>
      <c r="Q85" s="15"/>
      <c r="R85" s="45"/>
      <c r="S85" s="15"/>
      <c r="T85" s="15"/>
      <c r="U85" s="15"/>
      <c r="V85" s="15"/>
      <c r="W85" s="15"/>
    </row>
    <row r="86" spans="1:23" s="12" customFormat="1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45"/>
      <c r="K86" s="15"/>
      <c r="L86" s="15"/>
      <c r="M86" s="15"/>
      <c r="N86" s="45"/>
      <c r="O86" s="15"/>
      <c r="P86" s="15"/>
      <c r="Q86" s="15"/>
      <c r="R86" s="45"/>
      <c r="S86" s="15"/>
      <c r="T86" s="15"/>
      <c r="U86" s="15"/>
      <c r="V86" s="15"/>
      <c r="W86" s="15"/>
    </row>
    <row r="87" spans="1:23" s="14" customFormat="1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45"/>
      <c r="K87" s="15"/>
      <c r="L87" s="15"/>
      <c r="M87" s="15"/>
      <c r="N87" s="45"/>
      <c r="O87" s="15"/>
      <c r="P87" s="15"/>
      <c r="Q87" s="15"/>
      <c r="R87" s="45"/>
      <c r="S87" s="15"/>
      <c r="T87" s="15"/>
      <c r="U87" s="15"/>
      <c r="V87" s="15"/>
      <c r="W87" s="15"/>
    </row>
    <row r="88" spans="1:23" s="14" customFormat="1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45"/>
      <c r="K88" s="15"/>
      <c r="L88" s="15"/>
      <c r="M88" s="15"/>
      <c r="N88" s="45"/>
      <c r="O88" s="15"/>
      <c r="P88" s="15"/>
      <c r="Q88" s="15"/>
      <c r="R88" s="45"/>
      <c r="S88" s="15"/>
      <c r="T88" s="15"/>
      <c r="U88" s="15"/>
      <c r="V88" s="15"/>
      <c r="W88" s="15"/>
    </row>
    <row r="89" spans="1:23" s="14" customFormat="1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45"/>
      <c r="K89" s="15"/>
      <c r="L89" s="15"/>
      <c r="M89" s="15"/>
      <c r="N89" s="45"/>
      <c r="O89" s="15"/>
      <c r="P89" s="15"/>
      <c r="Q89" s="15"/>
      <c r="R89" s="45"/>
      <c r="S89" s="15"/>
      <c r="T89" s="15"/>
      <c r="U89" s="15"/>
      <c r="V89" s="15"/>
      <c r="W89" s="15"/>
    </row>
    <row r="90" spans="1:23" s="14" customFormat="1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45"/>
      <c r="K90" s="15"/>
      <c r="L90" s="15"/>
      <c r="M90" s="15"/>
      <c r="N90" s="45"/>
      <c r="O90" s="15"/>
      <c r="P90" s="15"/>
      <c r="Q90" s="15"/>
      <c r="R90" s="45"/>
      <c r="S90" s="15"/>
      <c r="T90" s="15"/>
      <c r="U90" s="15"/>
      <c r="V90" s="15"/>
      <c r="W90" s="15"/>
    </row>
    <row r="91" spans="1:23" s="12" customFormat="1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45"/>
      <c r="K91" s="15"/>
      <c r="L91" s="15"/>
      <c r="M91" s="15"/>
      <c r="N91" s="45"/>
      <c r="O91" s="15"/>
      <c r="P91" s="15"/>
      <c r="Q91" s="15"/>
      <c r="R91" s="45"/>
      <c r="S91" s="15"/>
      <c r="T91" s="15"/>
      <c r="U91" s="15"/>
      <c r="V91" s="15"/>
      <c r="W91" s="15"/>
    </row>
    <row r="92" spans="1:23" s="12" customFormat="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45"/>
      <c r="K92" s="15"/>
      <c r="L92" s="15"/>
      <c r="M92" s="15"/>
      <c r="N92" s="45"/>
      <c r="O92" s="15"/>
      <c r="P92" s="15"/>
      <c r="Q92" s="15"/>
      <c r="R92" s="45"/>
      <c r="S92" s="15"/>
      <c r="T92" s="15"/>
      <c r="U92" s="15"/>
      <c r="V92" s="15"/>
      <c r="W92" s="15"/>
    </row>
    <row r="93" spans="1:23" s="12" customFormat="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45"/>
      <c r="K93" s="15"/>
      <c r="L93" s="15"/>
      <c r="M93" s="15"/>
      <c r="N93" s="45"/>
      <c r="O93" s="15"/>
      <c r="P93" s="15"/>
      <c r="Q93" s="15"/>
      <c r="R93" s="45"/>
      <c r="S93" s="15"/>
      <c r="T93" s="15"/>
      <c r="U93" s="15"/>
      <c r="V93" s="15"/>
      <c r="W93" s="15"/>
    </row>
    <row r="94" spans="1:23" s="12" customFormat="1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45"/>
      <c r="K94" s="15"/>
      <c r="L94" s="15"/>
      <c r="M94" s="15"/>
      <c r="N94" s="45"/>
      <c r="O94" s="15"/>
      <c r="P94" s="15"/>
      <c r="Q94" s="15"/>
      <c r="R94" s="45"/>
      <c r="S94" s="15"/>
      <c r="T94" s="15"/>
      <c r="U94" s="15"/>
      <c r="V94" s="15"/>
      <c r="W94" s="15"/>
    </row>
    <row r="95" spans="1:23" s="12" customFormat="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45"/>
      <c r="K95" s="15"/>
      <c r="L95" s="15"/>
      <c r="M95" s="15"/>
      <c r="N95" s="45"/>
      <c r="O95" s="15"/>
      <c r="P95" s="15"/>
      <c r="Q95" s="15"/>
      <c r="R95" s="45"/>
      <c r="S95" s="15"/>
      <c r="T95" s="15"/>
      <c r="U95" s="15"/>
      <c r="V95" s="15"/>
      <c r="W95" s="15"/>
    </row>
    <row r="96" spans="1:23" s="12" customFormat="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45"/>
      <c r="K96" s="15"/>
      <c r="L96" s="15"/>
      <c r="M96" s="15"/>
      <c r="N96" s="45"/>
      <c r="O96" s="15"/>
      <c r="P96" s="15"/>
      <c r="Q96" s="15"/>
      <c r="R96" s="45"/>
      <c r="S96" s="15"/>
      <c r="T96" s="15"/>
      <c r="U96" s="15"/>
      <c r="V96" s="15"/>
      <c r="W96" s="15"/>
    </row>
    <row r="97" spans="1:23" s="12" customFormat="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45"/>
      <c r="K97" s="15"/>
      <c r="L97" s="15"/>
      <c r="M97" s="15"/>
      <c r="N97" s="45"/>
      <c r="O97" s="15"/>
      <c r="P97" s="15"/>
      <c r="Q97" s="15"/>
      <c r="R97" s="45"/>
      <c r="S97" s="15"/>
      <c r="T97" s="15"/>
      <c r="U97" s="15"/>
      <c r="V97" s="15"/>
      <c r="W97" s="15"/>
    </row>
    <row r="98" spans="1:23" s="12" customFormat="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45"/>
      <c r="K98" s="15"/>
      <c r="L98" s="15"/>
      <c r="M98" s="15"/>
      <c r="N98" s="45"/>
      <c r="O98" s="15"/>
      <c r="P98" s="15"/>
      <c r="Q98" s="15"/>
      <c r="R98" s="45"/>
      <c r="S98" s="15"/>
      <c r="T98" s="15"/>
      <c r="U98" s="15"/>
      <c r="V98" s="15"/>
      <c r="W98" s="15"/>
    </row>
    <row r="99" spans="1:23" s="12" customFormat="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45"/>
      <c r="K99" s="15"/>
      <c r="L99" s="15"/>
      <c r="M99" s="15"/>
      <c r="N99" s="45"/>
      <c r="O99" s="15"/>
      <c r="P99" s="15"/>
      <c r="Q99" s="15"/>
      <c r="R99" s="45"/>
      <c r="S99" s="15"/>
      <c r="T99" s="15"/>
      <c r="U99" s="15"/>
      <c r="V99" s="15"/>
      <c r="W99" s="15"/>
    </row>
    <row r="100" spans="1:23" s="12" customFormat="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45"/>
      <c r="K100" s="15"/>
      <c r="L100" s="15"/>
      <c r="M100" s="15"/>
      <c r="N100" s="45"/>
      <c r="O100" s="15"/>
      <c r="P100" s="15"/>
      <c r="Q100" s="15"/>
      <c r="R100" s="45"/>
      <c r="S100" s="15"/>
      <c r="T100" s="15"/>
      <c r="U100" s="15"/>
      <c r="V100" s="15"/>
      <c r="W100" s="15"/>
    </row>
    <row r="101" spans="1:23" s="12" customFormat="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45"/>
      <c r="K101" s="15"/>
      <c r="L101" s="15"/>
      <c r="M101" s="15"/>
      <c r="N101" s="45"/>
      <c r="O101" s="15"/>
      <c r="P101" s="15"/>
      <c r="Q101" s="15"/>
      <c r="R101" s="45"/>
      <c r="S101" s="15"/>
      <c r="T101" s="15"/>
      <c r="U101" s="15"/>
      <c r="V101" s="15"/>
      <c r="W101" s="15"/>
    </row>
    <row r="102" spans="1:23" s="12" customFormat="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45"/>
      <c r="K102" s="15"/>
      <c r="L102" s="15"/>
      <c r="M102" s="15"/>
      <c r="N102" s="45"/>
      <c r="O102" s="15"/>
      <c r="P102" s="15"/>
      <c r="Q102" s="15"/>
      <c r="R102" s="45"/>
      <c r="S102" s="15"/>
      <c r="T102" s="15"/>
      <c r="U102" s="15"/>
      <c r="V102" s="15"/>
      <c r="W102" s="15"/>
    </row>
    <row r="103" spans="1:23" s="12" customFormat="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45"/>
      <c r="K103" s="15"/>
      <c r="L103" s="15"/>
      <c r="M103" s="15"/>
      <c r="N103" s="45"/>
      <c r="O103" s="15"/>
      <c r="P103" s="15"/>
      <c r="Q103" s="15"/>
      <c r="R103" s="45"/>
      <c r="S103" s="15"/>
      <c r="T103" s="15"/>
      <c r="U103" s="15"/>
      <c r="V103" s="15"/>
      <c r="W103" s="15"/>
    </row>
    <row r="104" spans="1:23" s="12" customFormat="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45"/>
      <c r="K104" s="15"/>
      <c r="L104" s="15"/>
      <c r="M104" s="15"/>
      <c r="N104" s="45"/>
      <c r="O104" s="15"/>
      <c r="P104" s="15"/>
      <c r="Q104" s="15"/>
      <c r="R104" s="45"/>
      <c r="S104" s="15"/>
      <c r="T104" s="15"/>
      <c r="U104" s="15"/>
      <c r="V104" s="15"/>
      <c r="W104" s="15"/>
    </row>
    <row r="105" spans="1:23" s="14" customFormat="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45"/>
      <c r="K105" s="15"/>
      <c r="L105" s="15"/>
      <c r="M105" s="15"/>
      <c r="N105" s="45"/>
      <c r="O105" s="15"/>
      <c r="P105" s="15"/>
      <c r="Q105" s="15"/>
      <c r="R105" s="45"/>
      <c r="S105" s="15"/>
      <c r="T105" s="15"/>
      <c r="U105" s="15"/>
      <c r="V105" s="15"/>
      <c r="W105" s="15"/>
    </row>
    <row r="106" spans="1:23" s="14" customFormat="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45"/>
      <c r="K106" s="15"/>
      <c r="L106" s="15"/>
      <c r="M106" s="15"/>
      <c r="N106" s="45"/>
      <c r="O106" s="15"/>
      <c r="P106" s="15"/>
      <c r="Q106" s="15"/>
      <c r="R106" s="45"/>
      <c r="S106" s="15"/>
      <c r="T106" s="15"/>
      <c r="U106" s="15"/>
      <c r="V106" s="15"/>
      <c r="W106" s="15"/>
    </row>
    <row r="107" spans="1:23" s="14" customFormat="1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45"/>
      <c r="K107" s="15"/>
      <c r="L107" s="15"/>
      <c r="M107" s="15"/>
      <c r="N107" s="45"/>
      <c r="O107" s="15"/>
      <c r="P107" s="15"/>
      <c r="Q107" s="15"/>
      <c r="R107" s="45"/>
      <c r="S107" s="15"/>
      <c r="T107" s="15"/>
      <c r="U107" s="15"/>
      <c r="V107" s="15"/>
      <c r="W107" s="15"/>
    </row>
    <row r="108" spans="1:23" s="14" customFormat="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45"/>
      <c r="K108" s="15"/>
      <c r="L108" s="15"/>
      <c r="M108" s="15"/>
      <c r="N108" s="45"/>
      <c r="O108" s="15"/>
      <c r="P108" s="15"/>
      <c r="Q108" s="15"/>
      <c r="R108" s="45"/>
      <c r="S108" s="15"/>
      <c r="T108" s="15"/>
      <c r="U108" s="15"/>
      <c r="V108" s="15"/>
      <c r="W108" s="15"/>
    </row>
    <row r="109" spans="1:23" s="14" customFormat="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45"/>
      <c r="K109" s="15"/>
      <c r="L109" s="15"/>
      <c r="M109" s="15"/>
      <c r="N109" s="45"/>
      <c r="O109" s="15"/>
      <c r="P109" s="15"/>
      <c r="Q109" s="15"/>
      <c r="R109" s="45"/>
      <c r="S109" s="15"/>
      <c r="T109" s="15"/>
      <c r="U109" s="15"/>
      <c r="V109" s="15"/>
      <c r="W109" s="15"/>
    </row>
    <row r="110" spans="1:23" s="14" customFormat="1" ht="15.75" customHeight="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45"/>
      <c r="K110" s="15"/>
      <c r="L110" s="15"/>
      <c r="M110" s="15"/>
      <c r="N110" s="45"/>
      <c r="O110" s="15"/>
      <c r="P110" s="15"/>
      <c r="Q110" s="15"/>
      <c r="R110" s="45"/>
      <c r="S110" s="15"/>
      <c r="T110" s="15"/>
      <c r="U110" s="15"/>
      <c r="V110" s="15"/>
      <c r="W110" s="15"/>
    </row>
    <row r="111" spans="1:23" s="14" customFormat="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45"/>
      <c r="K111" s="15"/>
      <c r="L111" s="15"/>
      <c r="M111" s="15"/>
      <c r="N111" s="45"/>
      <c r="O111" s="15"/>
      <c r="P111" s="15"/>
      <c r="Q111" s="15"/>
      <c r="R111" s="45"/>
      <c r="S111" s="15"/>
      <c r="T111" s="15"/>
      <c r="U111" s="15"/>
      <c r="V111" s="15"/>
      <c r="W111" s="15"/>
    </row>
    <row r="112" spans="1:23" s="14" customFormat="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45"/>
      <c r="K112" s="15"/>
      <c r="L112" s="15"/>
      <c r="M112" s="15"/>
      <c r="N112" s="45"/>
      <c r="O112" s="15"/>
      <c r="P112" s="15"/>
      <c r="Q112" s="15"/>
      <c r="R112" s="45"/>
      <c r="S112" s="15"/>
      <c r="T112" s="15"/>
      <c r="U112" s="15"/>
      <c r="V112" s="15"/>
      <c r="W112" s="15"/>
    </row>
    <row r="113" spans="1:23" s="1" customFormat="1" ht="18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45"/>
      <c r="K113" s="15"/>
      <c r="L113" s="15"/>
      <c r="M113" s="15"/>
      <c r="N113" s="45"/>
      <c r="O113" s="15"/>
      <c r="P113" s="15"/>
      <c r="Q113" s="15"/>
      <c r="R113" s="45"/>
      <c r="S113" s="15"/>
      <c r="T113" s="15"/>
      <c r="U113" s="15"/>
      <c r="V113" s="15"/>
      <c r="W113" s="15"/>
    </row>
    <row r="114" spans="1:23" s="14" customFormat="1" ht="25.5" customHeight="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45"/>
      <c r="K114" s="15"/>
      <c r="L114" s="15"/>
      <c r="M114" s="15"/>
      <c r="N114" s="45"/>
      <c r="O114" s="15"/>
      <c r="P114" s="15"/>
      <c r="Q114" s="15"/>
      <c r="R114" s="45"/>
      <c r="S114" s="15"/>
      <c r="T114" s="15"/>
      <c r="U114" s="15"/>
      <c r="V114" s="15"/>
      <c r="W114" s="15"/>
    </row>
    <row r="115" spans="1:23" s="14" customFormat="1" ht="25.5" customHeight="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45"/>
      <c r="K115" s="15"/>
      <c r="L115" s="15"/>
      <c r="M115" s="15"/>
      <c r="N115" s="45"/>
      <c r="O115" s="15"/>
      <c r="P115" s="15"/>
      <c r="Q115" s="15"/>
      <c r="R115" s="45"/>
      <c r="S115" s="15"/>
      <c r="T115" s="15"/>
      <c r="U115" s="15"/>
      <c r="V115" s="15"/>
      <c r="W115" s="15"/>
    </row>
    <row r="116" spans="1:23" s="14" customFormat="1" ht="25.5" customHeight="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45"/>
      <c r="K116" s="15"/>
      <c r="L116" s="15"/>
      <c r="M116" s="15"/>
      <c r="N116" s="45"/>
      <c r="O116" s="15"/>
      <c r="P116" s="15"/>
      <c r="Q116" s="15"/>
      <c r="R116" s="45"/>
      <c r="S116" s="15"/>
      <c r="T116" s="15"/>
      <c r="U116" s="15"/>
      <c r="V116" s="15"/>
      <c r="W116" s="15"/>
    </row>
    <row r="117" spans="1:23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45"/>
      <c r="K117" s="15"/>
      <c r="L117" s="15"/>
      <c r="M117" s="15"/>
      <c r="N117" s="45"/>
      <c r="O117" s="15"/>
      <c r="P117" s="15"/>
      <c r="Q117" s="15"/>
      <c r="R117" s="45"/>
      <c r="S117" s="15"/>
      <c r="T117" s="15"/>
      <c r="U117" s="15"/>
      <c r="V117" s="15"/>
      <c r="W117" s="15"/>
    </row>
    <row r="118" spans="1:23" s="14" customFormat="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45"/>
      <c r="K118" s="15"/>
      <c r="L118" s="15"/>
      <c r="M118" s="15"/>
      <c r="N118" s="45"/>
      <c r="O118" s="15"/>
      <c r="P118" s="15"/>
      <c r="Q118" s="15"/>
      <c r="R118" s="45"/>
      <c r="S118" s="15"/>
      <c r="T118" s="15"/>
      <c r="U118" s="15"/>
      <c r="V118" s="15"/>
      <c r="W118" s="15"/>
    </row>
    <row r="119" spans="1:23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45"/>
      <c r="K119" s="15"/>
      <c r="L119" s="15"/>
      <c r="M119" s="15"/>
      <c r="N119" s="45"/>
      <c r="O119" s="15"/>
      <c r="P119" s="15"/>
      <c r="Q119" s="15"/>
      <c r="R119" s="45"/>
      <c r="S119" s="15"/>
      <c r="T119" s="15"/>
      <c r="U119" s="15"/>
      <c r="V119" s="15"/>
      <c r="W119" s="15"/>
    </row>
    <row r="120" spans="1:23" customFormat="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45"/>
      <c r="K120" s="15"/>
      <c r="L120" s="15"/>
      <c r="M120" s="15"/>
      <c r="N120" s="45"/>
      <c r="O120" s="15"/>
      <c r="P120" s="15"/>
      <c r="Q120" s="15"/>
      <c r="R120" s="45"/>
      <c r="S120" s="15"/>
      <c r="T120" s="15"/>
      <c r="U120" s="15"/>
      <c r="V120" s="15"/>
      <c r="W120" s="15"/>
    </row>
    <row r="121" spans="1:23" customFormat="1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45"/>
      <c r="K121" s="15"/>
      <c r="L121" s="15"/>
      <c r="M121" s="15"/>
      <c r="N121" s="45"/>
      <c r="O121" s="15"/>
      <c r="P121" s="15"/>
      <c r="Q121" s="15"/>
      <c r="R121" s="45"/>
      <c r="S121" s="15"/>
      <c r="T121" s="15"/>
      <c r="U121" s="15"/>
      <c r="V121" s="15"/>
      <c r="W121" s="15"/>
    </row>
    <row r="122" spans="1:23" customFormat="1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45"/>
      <c r="K122" s="15"/>
      <c r="L122" s="15"/>
      <c r="M122" s="15"/>
      <c r="N122" s="45"/>
      <c r="O122" s="15"/>
      <c r="P122" s="15"/>
      <c r="Q122" s="15"/>
      <c r="R122" s="45"/>
      <c r="S122" s="15"/>
      <c r="T122" s="15"/>
      <c r="U122" s="15"/>
      <c r="V122" s="15"/>
      <c r="W122" s="15"/>
    </row>
    <row r="123" spans="1:23" customFormat="1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45"/>
      <c r="K123" s="15"/>
      <c r="L123" s="15"/>
      <c r="M123" s="15"/>
      <c r="N123" s="45"/>
      <c r="O123" s="15"/>
      <c r="P123" s="15"/>
      <c r="Q123" s="15"/>
      <c r="R123" s="45"/>
      <c r="S123" s="15"/>
      <c r="T123" s="15"/>
      <c r="U123" s="15"/>
      <c r="V123" s="15"/>
      <c r="W123" s="15"/>
    </row>
    <row r="124" spans="1:23" customFormat="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45"/>
      <c r="K124" s="15"/>
      <c r="L124" s="15"/>
      <c r="M124" s="15"/>
      <c r="N124" s="45"/>
      <c r="O124" s="15"/>
      <c r="P124" s="15"/>
      <c r="Q124" s="15"/>
      <c r="R124" s="45"/>
      <c r="S124" s="15"/>
      <c r="T124" s="15"/>
      <c r="U124" s="15"/>
      <c r="V124" s="15"/>
      <c r="W124" s="15"/>
    </row>
    <row r="125" spans="1:23" customFormat="1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45"/>
      <c r="K125" s="15"/>
      <c r="L125" s="15"/>
      <c r="M125" s="15"/>
      <c r="N125" s="45"/>
      <c r="O125" s="15"/>
      <c r="P125" s="15"/>
      <c r="Q125" s="15"/>
      <c r="R125" s="45"/>
      <c r="S125" s="15"/>
      <c r="T125" s="15"/>
      <c r="U125" s="15"/>
      <c r="V125" s="15"/>
      <c r="W125" s="15"/>
    </row>
    <row r="126" spans="1:23" customFormat="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45"/>
      <c r="K126" s="15"/>
      <c r="L126" s="15"/>
      <c r="M126" s="15"/>
      <c r="N126" s="45"/>
      <c r="O126" s="15"/>
      <c r="P126" s="15"/>
      <c r="Q126" s="15"/>
      <c r="R126" s="45"/>
      <c r="S126" s="15"/>
      <c r="T126" s="15"/>
      <c r="U126" s="15"/>
      <c r="V126" s="15"/>
      <c r="W126" s="15"/>
    </row>
    <row r="127" spans="1:23" customFormat="1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45"/>
      <c r="K127" s="15"/>
      <c r="L127" s="15"/>
      <c r="M127" s="15"/>
      <c r="N127" s="45"/>
      <c r="O127" s="15"/>
      <c r="P127" s="15"/>
      <c r="Q127" s="15"/>
      <c r="R127" s="45"/>
      <c r="S127" s="15"/>
      <c r="T127" s="15"/>
      <c r="U127" s="15"/>
      <c r="V127" s="15"/>
      <c r="W127" s="15"/>
    </row>
    <row r="128" spans="1:23" customFormat="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45"/>
      <c r="K128" s="15"/>
      <c r="L128" s="15"/>
      <c r="M128" s="15"/>
      <c r="N128" s="45"/>
      <c r="O128" s="15"/>
      <c r="P128" s="15"/>
      <c r="Q128" s="15"/>
      <c r="R128" s="45"/>
      <c r="S128" s="15"/>
      <c r="T128" s="15"/>
      <c r="U128" s="15"/>
      <c r="V128" s="15"/>
      <c r="W128" s="15"/>
    </row>
    <row r="129" spans="1:23" customFormat="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45"/>
      <c r="K129" s="15"/>
      <c r="L129" s="15"/>
      <c r="M129" s="15"/>
      <c r="N129" s="45"/>
      <c r="O129" s="15"/>
      <c r="P129" s="15"/>
      <c r="Q129" s="15"/>
      <c r="R129" s="45"/>
      <c r="S129" s="15"/>
      <c r="T129" s="15"/>
      <c r="U129" s="15"/>
      <c r="V129" s="15"/>
      <c r="W129" s="15"/>
    </row>
    <row r="130" spans="1:23" customFormat="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45"/>
      <c r="K130" s="15"/>
      <c r="L130" s="15"/>
      <c r="M130" s="15"/>
      <c r="N130" s="45"/>
      <c r="O130" s="15"/>
      <c r="P130" s="15"/>
      <c r="Q130" s="15"/>
      <c r="R130" s="45"/>
      <c r="S130" s="15"/>
      <c r="T130" s="15"/>
      <c r="U130" s="15"/>
      <c r="V130" s="15"/>
      <c r="W130" s="15"/>
    </row>
    <row r="131" spans="1:23" customFormat="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45"/>
      <c r="K131" s="15"/>
      <c r="L131" s="15"/>
      <c r="M131" s="15"/>
      <c r="N131" s="45"/>
      <c r="O131" s="15"/>
      <c r="P131" s="15"/>
      <c r="Q131" s="15"/>
      <c r="R131" s="45"/>
      <c r="S131" s="15"/>
      <c r="T131" s="15"/>
      <c r="U131" s="15"/>
      <c r="V131" s="15"/>
      <c r="W131" s="15"/>
    </row>
    <row r="132" spans="1:23" customFormat="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45"/>
      <c r="K132" s="15"/>
      <c r="L132" s="15"/>
      <c r="M132" s="15"/>
      <c r="N132" s="45"/>
      <c r="O132" s="15"/>
      <c r="P132" s="15"/>
      <c r="Q132" s="15"/>
      <c r="R132" s="45"/>
      <c r="S132" s="15"/>
      <c r="T132" s="15"/>
      <c r="U132" s="15"/>
      <c r="V132" s="15"/>
      <c r="W132" s="15"/>
    </row>
    <row r="133" spans="1:23" customFormat="1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45"/>
      <c r="K133" s="15"/>
      <c r="L133" s="15"/>
      <c r="M133" s="15"/>
      <c r="N133" s="45"/>
      <c r="O133" s="15"/>
      <c r="P133" s="15"/>
      <c r="Q133" s="15"/>
      <c r="R133" s="45"/>
      <c r="S133" s="15"/>
      <c r="T133" s="15"/>
      <c r="U133" s="15"/>
      <c r="V133" s="15"/>
      <c r="W133" s="15"/>
    </row>
    <row r="134" spans="1:23" customFormat="1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45"/>
      <c r="K134" s="15"/>
      <c r="L134" s="15"/>
      <c r="M134" s="15"/>
      <c r="N134" s="45"/>
      <c r="O134" s="15"/>
      <c r="P134" s="15"/>
      <c r="Q134" s="15"/>
      <c r="R134" s="45"/>
      <c r="S134" s="15"/>
      <c r="T134" s="15"/>
      <c r="U134" s="15"/>
      <c r="V134" s="15"/>
      <c r="W134" s="15"/>
    </row>
    <row r="135" spans="1:23" customFormat="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45"/>
      <c r="K135" s="15"/>
      <c r="L135" s="15"/>
      <c r="M135" s="15"/>
      <c r="N135" s="45"/>
      <c r="O135" s="15"/>
      <c r="P135" s="15"/>
      <c r="Q135" s="15"/>
      <c r="R135" s="45"/>
      <c r="S135" s="15"/>
      <c r="T135" s="15"/>
      <c r="U135" s="15"/>
      <c r="V135" s="15"/>
      <c r="W135" s="15"/>
    </row>
    <row r="136" spans="1:23" customFormat="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45"/>
      <c r="K136" s="15"/>
      <c r="L136" s="15"/>
      <c r="M136" s="15"/>
      <c r="N136" s="45"/>
      <c r="O136" s="15"/>
      <c r="P136" s="15"/>
      <c r="Q136" s="15"/>
      <c r="R136" s="45"/>
      <c r="S136" s="15"/>
      <c r="T136" s="15"/>
      <c r="U136" s="15"/>
      <c r="V136" s="15"/>
      <c r="W136" s="15"/>
    </row>
    <row r="137" spans="1:23" customFormat="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45"/>
      <c r="K137" s="15"/>
      <c r="L137" s="15"/>
      <c r="M137" s="15"/>
      <c r="N137" s="45"/>
      <c r="O137" s="15"/>
      <c r="P137" s="15"/>
      <c r="Q137" s="15"/>
      <c r="R137" s="45"/>
      <c r="S137" s="15"/>
      <c r="T137" s="15"/>
      <c r="U137" s="15"/>
      <c r="V137" s="15"/>
      <c r="W137" s="15"/>
    </row>
    <row r="138" spans="1:23" customFormat="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45"/>
      <c r="K138" s="15"/>
      <c r="L138" s="15"/>
      <c r="M138" s="15"/>
      <c r="N138" s="45"/>
      <c r="O138" s="15"/>
      <c r="P138" s="15"/>
      <c r="Q138" s="15"/>
      <c r="R138" s="45"/>
      <c r="S138" s="15"/>
      <c r="T138" s="15"/>
      <c r="U138" s="15"/>
      <c r="V138" s="15"/>
      <c r="W138" s="15"/>
    </row>
    <row r="139" spans="1:23" customFormat="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45"/>
      <c r="K139" s="15"/>
      <c r="L139" s="15"/>
      <c r="M139" s="15"/>
      <c r="N139" s="45"/>
      <c r="O139" s="15"/>
      <c r="P139" s="15"/>
      <c r="Q139" s="15"/>
      <c r="R139" s="45"/>
      <c r="S139" s="15"/>
      <c r="T139" s="15"/>
      <c r="U139" s="15"/>
      <c r="V139" s="15"/>
      <c r="W139" s="15"/>
    </row>
    <row r="140" spans="1:23" customFormat="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45"/>
      <c r="K140" s="15"/>
      <c r="L140" s="15"/>
      <c r="M140" s="15"/>
      <c r="N140" s="45"/>
      <c r="O140" s="15"/>
      <c r="P140" s="15"/>
      <c r="Q140" s="15"/>
      <c r="R140" s="45"/>
      <c r="S140" s="15"/>
      <c r="T140" s="15"/>
      <c r="U140" s="15"/>
      <c r="V140" s="15"/>
      <c r="W140" s="15"/>
    </row>
    <row r="141" spans="1:23" s="24" customFormat="1" ht="18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45"/>
      <c r="K141" s="15"/>
      <c r="L141" s="15"/>
      <c r="M141" s="15"/>
      <c r="N141" s="45"/>
      <c r="O141" s="15"/>
      <c r="P141" s="15"/>
      <c r="Q141" s="15"/>
      <c r="R141" s="45"/>
      <c r="S141" s="15"/>
      <c r="T141" s="15"/>
      <c r="U141" s="15"/>
      <c r="V141" s="15"/>
      <c r="W141" s="15"/>
    </row>
    <row r="142" spans="1:23" s="24" customFormat="1" ht="25.5" customHeight="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45"/>
      <c r="K142" s="15"/>
      <c r="L142" s="15"/>
      <c r="M142" s="15"/>
      <c r="N142" s="45"/>
      <c r="O142" s="15"/>
      <c r="P142" s="15"/>
      <c r="Q142" s="15"/>
      <c r="R142" s="45"/>
      <c r="S142" s="15"/>
      <c r="T142" s="15"/>
      <c r="U142" s="15"/>
      <c r="V142" s="15"/>
      <c r="W142" s="15"/>
    </row>
    <row r="143" spans="1:23" customFormat="1" ht="33.75" customHeight="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45"/>
      <c r="K143" s="15"/>
      <c r="L143" s="15"/>
      <c r="M143" s="15"/>
      <c r="N143" s="45"/>
      <c r="O143" s="15"/>
      <c r="P143" s="15"/>
      <c r="Q143" s="15"/>
      <c r="R143" s="45"/>
      <c r="S143" s="15"/>
      <c r="T143" s="15"/>
      <c r="U143" s="15"/>
      <c r="V143" s="15"/>
      <c r="W143" s="15"/>
    </row>
    <row r="144" spans="1:23" customFormat="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45"/>
      <c r="K144" s="15"/>
      <c r="L144" s="15"/>
      <c r="M144" s="15"/>
      <c r="N144" s="45"/>
      <c r="O144" s="15"/>
      <c r="P144" s="15"/>
      <c r="Q144" s="15"/>
      <c r="R144" s="45"/>
      <c r="S144" s="15"/>
      <c r="T144" s="15"/>
      <c r="U144" s="15"/>
      <c r="V144" s="15"/>
      <c r="W144" s="15"/>
    </row>
    <row r="145" spans="1:23" customFormat="1" ht="33" customHeight="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45"/>
      <c r="K145" s="15"/>
      <c r="L145" s="15"/>
      <c r="M145" s="15"/>
      <c r="N145" s="45"/>
      <c r="O145" s="15"/>
      <c r="P145" s="15"/>
      <c r="Q145" s="15"/>
      <c r="R145" s="45"/>
      <c r="S145" s="15"/>
      <c r="T145" s="15"/>
      <c r="U145" s="15"/>
      <c r="V145" s="15"/>
      <c r="W145" s="15"/>
    </row>
    <row r="146" spans="1:23" customFormat="1" ht="35.25" customHeight="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45"/>
      <c r="K146" s="15"/>
      <c r="L146" s="15"/>
      <c r="M146" s="15"/>
      <c r="N146" s="45"/>
      <c r="O146" s="15"/>
      <c r="P146" s="15"/>
      <c r="Q146" s="15"/>
      <c r="R146" s="45"/>
      <c r="S146" s="15"/>
      <c r="T146" s="15"/>
      <c r="U146" s="15"/>
      <c r="V146" s="15"/>
      <c r="W146" s="15"/>
    </row>
    <row r="147" spans="1:23" customFormat="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45"/>
      <c r="K147" s="15"/>
      <c r="L147" s="15"/>
      <c r="M147" s="15"/>
      <c r="N147" s="45"/>
      <c r="O147" s="15"/>
      <c r="P147" s="15"/>
      <c r="Q147" s="15"/>
      <c r="R147" s="45"/>
      <c r="S147" s="15"/>
      <c r="T147" s="15"/>
      <c r="U147" s="15"/>
      <c r="V147" s="15"/>
      <c r="W147" s="15"/>
    </row>
    <row r="148" spans="1:23" customFormat="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45"/>
      <c r="K148" s="15"/>
      <c r="L148" s="15"/>
      <c r="M148" s="15"/>
      <c r="N148" s="45"/>
      <c r="O148" s="15"/>
      <c r="P148" s="15"/>
      <c r="Q148" s="15"/>
      <c r="R148" s="45"/>
      <c r="S148" s="15"/>
      <c r="T148" s="15"/>
      <c r="U148" s="15"/>
      <c r="V148" s="15"/>
      <c r="W148" s="15"/>
    </row>
    <row r="149" spans="1:23" customFormat="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45"/>
      <c r="K149" s="15"/>
      <c r="L149" s="15"/>
      <c r="M149" s="15"/>
      <c r="N149" s="45"/>
      <c r="O149" s="15"/>
      <c r="P149" s="15"/>
      <c r="Q149" s="15"/>
      <c r="R149" s="45"/>
      <c r="S149" s="15"/>
      <c r="T149" s="15"/>
      <c r="U149" s="15"/>
      <c r="V149" s="15"/>
      <c r="W149" s="15"/>
    </row>
    <row r="150" spans="1:23" customFormat="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45"/>
      <c r="K150" s="15"/>
      <c r="L150" s="15"/>
      <c r="M150" s="15"/>
      <c r="N150" s="45"/>
      <c r="O150" s="15"/>
      <c r="P150" s="15"/>
      <c r="Q150" s="15"/>
      <c r="R150" s="45"/>
      <c r="S150" s="15"/>
      <c r="T150" s="15"/>
      <c r="U150" s="15"/>
      <c r="V150" s="15"/>
      <c r="W150" s="15"/>
    </row>
    <row r="151" spans="1:23" customFormat="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45"/>
      <c r="K151" s="15"/>
      <c r="L151" s="15"/>
      <c r="M151" s="15"/>
      <c r="N151" s="45"/>
      <c r="O151" s="15"/>
      <c r="P151" s="15"/>
      <c r="Q151" s="15"/>
      <c r="R151" s="45"/>
      <c r="S151" s="15"/>
      <c r="T151" s="15"/>
      <c r="U151" s="15"/>
      <c r="V151" s="15"/>
      <c r="W151" s="15"/>
    </row>
    <row r="152" spans="1:23" customFormat="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45"/>
      <c r="K152" s="15"/>
      <c r="L152" s="15"/>
      <c r="M152" s="15"/>
      <c r="N152" s="45"/>
      <c r="O152" s="15"/>
      <c r="P152" s="15"/>
      <c r="Q152" s="15"/>
      <c r="R152" s="45"/>
      <c r="S152" s="15"/>
      <c r="T152" s="15"/>
      <c r="U152" s="15"/>
      <c r="V152" s="15"/>
      <c r="W152" s="15"/>
    </row>
    <row r="153" spans="1:23" customFormat="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45"/>
      <c r="K153" s="15"/>
      <c r="L153" s="15"/>
      <c r="M153" s="15"/>
      <c r="N153" s="45"/>
      <c r="O153" s="15"/>
      <c r="P153" s="15"/>
      <c r="Q153" s="15"/>
      <c r="R153" s="45"/>
      <c r="S153" s="15"/>
      <c r="T153" s="15"/>
      <c r="U153" s="15"/>
      <c r="V153" s="15"/>
      <c r="W153" s="15"/>
    </row>
    <row r="154" spans="1:23" customFormat="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45"/>
      <c r="K154" s="15"/>
      <c r="L154" s="15"/>
      <c r="M154" s="15"/>
      <c r="N154" s="45"/>
      <c r="O154" s="15"/>
      <c r="P154" s="15"/>
      <c r="Q154" s="15"/>
      <c r="R154" s="45"/>
      <c r="S154" s="15"/>
      <c r="T154" s="15"/>
      <c r="U154" s="15"/>
      <c r="V154" s="15"/>
      <c r="W154" s="15"/>
    </row>
    <row r="155" spans="1:23" customFormat="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45"/>
      <c r="K155" s="15"/>
      <c r="L155" s="15"/>
      <c r="M155" s="15"/>
      <c r="N155" s="45"/>
      <c r="O155" s="15"/>
      <c r="P155" s="15"/>
      <c r="Q155" s="15"/>
      <c r="R155" s="45"/>
      <c r="S155" s="15"/>
      <c r="T155" s="15"/>
      <c r="U155" s="15"/>
      <c r="V155" s="15"/>
      <c r="W155" s="15"/>
    </row>
    <row r="156" spans="1:23" customFormat="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45"/>
      <c r="K156" s="15"/>
      <c r="L156" s="15"/>
      <c r="M156" s="15"/>
      <c r="N156" s="45"/>
      <c r="O156" s="15"/>
      <c r="P156" s="15"/>
      <c r="Q156" s="15"/>
      <c r="R156" s="45"/>
      <c r="S156" s="15"/>
      <c r="T156" s="15"/>
      <c r="U156" s="15"/>
      <c r="V156" s="15"/>
      <c r="W156" s="15"/>
    </row>
    <row r="157" spans="1:23" customFormat="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45"/>
      <c r="K157" s="15"/>
      <c r="L157" s="15"/>
      <c r="M157" s="15"/>
      <c r="N157" s="45"/>
      <c r="O157" s="15"/>
      <c r="P157" s="15"/>
      <c r="Q157" s="15"/>
      <c r="R157" s="45"/>
      <c r="S157" s="15"/>
      <c r="T157" s="15"/>
      <c r="U157" s="15"/>
      <c r="V157" s="15"/>
      <c r="W157" s="15"/>
    </row>
    <row r="158" spans="1:23" customFormat="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45"/>
      <c r="K158" s="15"/>
      <c r="L158" s="15"/>
      <c r="M158" s="15"/>
      <c r="N158" s="45"/>
      <c r="O158" s="15"/>
      <c r="P158" s="15"/>
      <c r="Q158" s="15"/>
      <c r="R158" s="45"/>
      <c r="S158" s="15"/>
      <c r="T158" s="15"/>
      <c r="U158" s="15"/>
      <c r="V158" s="15"/>
      <c r="W158" s="15"/>
    </row>
    <row r="159" spans="1:23" customFormat="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45"/>
      <c r="K159" s="15"/>
      <c r="L159" s="15"/>
      <c r="M159" s="15"/>
      <c r="N159" s="45"/>
      <c r="O159" s="15"/>
      <c r="P159" s="15"/>
      <c r="Q159" s="15"/>
      <c r="R159" s="45"/>
      <c r="S159" s="15"/>
      <c r="T159" s="15"/>
      <c r="U159" s="15"/>
      <c r="V159" s="15"/>
      <c r="W159" s="15"/>
    </row>
    <row r="160" spans="1:23" customFormat="1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45"/>
      <c r="K160" s="15"/>
      <c r="L160" s="15"/>
      <c r="M160" s="15"/>
      <c r="N160" s="45"/>
      <c r="O160" s="15"/>
      <c r="P160" s="15"/>
      <c r="Q160" s="15"/>
      <c r="R160" s="45"/>
      <c r="S160" s="15"/>
      <c r="T160" s="15"/>
      <c r="U160" s="15"/>
      <c r="V160" s="15"/>
      <c r="W160" s="15"/>
    </row>
    <row r="161" spans="1:23" customFormat="1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45"/>
      <c r="K161" s="15"/>
      <c r="L161" s="15"/>
      <c r="M161" s="15"/>
      <c r="N161" s="45"/>
      <c r="O161" s="15"/>
      <c r="P161" s="15"/>
      <c r="Q161" s="15"/>
      <c r="R161" s="45"/>
      <c r="S161" s="15"/>
      <c r="T161" s="15"/>
      <c r="U161" s="15"/>
      <c r="V161" s="15"/>
      <c r="W161" s="15"/>
    </row>
    <row r="162" spans="1:23" customFormat="1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45"/>
      <c r="K162" s="15"/>
      <c r="L162" s="15"/>
      <c r="M162" s="15"/>
      <c r="N162" s="45"/>
      <c r="O162" s="15"/>
      <c r="P162" s="15"/>
      <c r="Q162" s="15"/>
      <c r="R162" s="45"/>
      <c r="S162" s="15"/>
      <c r="T162" s="15"/>
      <c r="U162" s="15"/>
      <c r="V162" s="15"/>
      <c r="W162" s="15"/>
    </row>
    <row r="163" spans="1:23" customFormat="1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45"/>
      <c r="K163" s="15"/>
      <c r="L163" s="15"/>
      <c r="M163" s="15"/>
      <c r="N163" s="45"/>
      <c r="O163" s="15"/>
      <c r="P163" s="15"/>
      <c r="Q163" s="15"/>
      <c r="R163" s="45"/>
      <c r="S163" s="15"/>
      <c r="T163" s="15"/>
      <c r="U163" s="15"/>
      <c r="V163" s="15"/>
      <c r="W163" s="15"/>
    </row>
    <row r="164" spans="1:23" customFormat="1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45"/>
      <c r="K164" s="15"/>
      <c r="L164" s="15"/>
      <c r="M164" s="15"/>
      <c r="N164" s="45"/>
      <c r="O164" s="15"/>
      <c r="P164" s="15"/>
      <c r="Q164" s="15"/>
      <c r="R164" s="45"/>
      <c r="S164" s="15"/>
      <c r="T164" s="15"/>
      <c r="U164" s="15"/>
      <c r="V164" s="15"/>
      <c r="W164" s="15"/>
    </row>
    <row r="165" spans="1:23" customFormat="1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45"/>
      <c r="K165" s="15"/>
      <c r="L165" s="15"/>
      <c r="M165" s="15"/>
      <c r="N165" s="45"/>
      <c r="O165" s="15"/>
      <c r="P165" s="15"/>
      <c r="Q165" s="15"/>
      <c r="R165" s="45"/>
      <c r="S165" s="15"/>
      <c r="T165" s="15"/>
      <c r="U165" s="15"/>
      <c r="V165" s="15"/>
      <c r="W165" s="15"/>
    </row>
    <row r="166" spans="1:23" customFormat="1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45"/>
      <c r="K166" s="15"/>
      <c r="L166" s="15"/>
      <c r="M166" s="15"/>
      <c r="N166" s="45"/>
      <c r="O166" s="15"/>
      <c r="P166" s="15"/>
      <c r="Q166" s="15"/>
      <c r="R166" s="45"/>
      <c r="S166" s="15"/>
      <c r="T166" s="15"/>
      <c r="U166" s="15"/>
      <c r="V166" s="15"/>
      <c r="W166" s="15"/>
    </row>
    <row r="167" spans="1:23" customFormat="1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45"/>
      <c r="K167" s="15"/>
      <c r="L167" s="15"/>
      <c r="M167" s="15"/>
      <c r="N167" s="45"/>
      <c r="O167" s="15"/>
      <c r="P167" s="15"/>
      <c r="Q167" s="15"/>
      <c r="R167" s="45"/>
      <c r="S167" s="15"/>
      <c r="T167" s="15"/>
      <c r="U167" s="15"/>
      <c r="V167" s="15"/>
      <c r="W167" s="15"/>
    </row>
    <row r="168" spans="1:23" customFormat="1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45"/>
      <c r="K168" s="15"/>
      <c r="L168" s="15"/>
      <c r="M168" s="15"/>
      <c r="N168" s="45"/>
      <c r="O168" s="15"/>
      <c r="P168" s="15"/>
      <c r="Q168" s="15"/>
      <c r="R168" s="45"/>
      <c r="S168" s="15"/>
      <c r="T168" s="15"/>
      <c r="U168" s="15"/>
      <c r="V168" s="15"/>
      <c r="W168" s="15"/>
    </row>
    <row r="169" spans="1:23" customFormat="1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45"/>
      <c r="K169" s="15"/>
      <c r="L169" s="15"/>
      <c r="M169" s="15"/>
      <c r="N169" s="45"/>
      <c r="O169" s="15"/>
      <c r="P169" s="15"/>
      <c r="Q169" s="15"/>
      <c r="R169" s="45"/>
      <c r="S169" s="15"/>
      <c r="T169" s="15"/>
      <c r="U169" s="15"/>
      <c r="V169" s="15"/>
      <c r="W169" s="15"/>
    </row>
    <row r="170" spans="1:23" customFormat="1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45"/>
      <c r="K170" s="15"/>
      <c r="L170" s="15"/>
      <c r="M170" s="15"/>
      <c r="N170" s="45"/>
      <c r="O170" s="15"/>
      <c r="P170" s="15"/>
      <c r="Q170" s="15"/>
      <c r="R170" s="45"/>
      <c r="S170" s="15"/>
      <c r="T170" s="15"/>
      <c r="U170" s="15"/>
      <c r="V170" s="15"/>
      <c r="W170" s="15"/>
    </row>
    <row r="171" spans="1:23" customFormat="1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45"/>
      <c r="K171" s="15"/>
      <c r="L171" s="15"/>
      <c r="M171" s="15"/>
      <c r="N171" s="45"/>
      <c r="O171" s="15"/>
      <c r="P171" s="15"/>
      <c r="Q171" s="15"/>
      <c r="R171" s="45"/>
      <c r="S171" s="15"/>
      <c r="T171" s="15"/>
      <c r="U171" s="15"/>
      <c r="V171" s="15"/>
      <c r="W171" s="15"/>
    </row>
    <row r="172" spans="1:23" customFormat="1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45"/>
      <c r="K172" s="15"/>
      <c r="L172" s="15"/>
      <c r="M172" s="15"/>
      <c r="N172" s="45"/>
      <c r="O172" s="15"/>
      <c r="P172" s="15"/>
      <c r="Q172" s="15"/>
      <c r="R172" s="45"/>
      <c r="S172" s="15"/>
      <c r="T172" s="15"/>
      <c r="U172" s="15"/>
      <c r="V172" s="15"/>
      <c r="W172" s="15"/>
    </row>
    <row r="173" spans="1:23" customFormat="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45"/>
      <c r="K173" s="15"/>
      <c r="L173" s="15"/>
      <c r="M173" s="15"/>
      <c r="N173" s="45"/>
      <c r="O173" s="15"/>
      <c r="P173" s="15"/>
      <c r="Q173" s="15"/>
      <c r="R173" s="45"/>
      <c r="S173" s="15"/>
      <c r="T173" s="15"/>
      <c r="U173" s="15"/>
      <c r="V173" s="15"/>
      <c r="W173" s="15"/>
    </row>
    <row r="174" spans="1:23" customFormat="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45"/>
      <c r="K174" s="15"/>
      <c r="L174" s="15"/>
      <c r="M174" s="15"/>
      <c r="N174" s="45"/>
      <c r="O174" s="15"/>
      <c r="P174" s="15"/>
      <c r="Q174" s="15"/>
      <c r="R174" s="45"/>
      <c r="S174" s="15"/>
      <c r="T174" s="15"/>
      <c r="U174" s="15"/>
      <c r="V174" s="15"/>
      <c r="W174" s="15"/>
    </row>
    <row r="175" spans="1:23" customFormat="1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45"/>
      <c r="K175" s="15"/>
      <c r="L175" s="15"/>
      <c r="M175" s="15"/>
      <c r="N175" s="45"/>
      <c r="O175" s="15"/>
      <c r="P175" s="15"/>
      <c r="Q175" s="15"/>
      <c r="R175" s="45"/>
      <c r="S175" s="15"/>
      <c r="T175" s="15"/>
      <c r="U175" s="15"/>
      <c r="V175" s="15"/>
      <c r="W175" s="15"/>
    </row>
    <row r="176" spans="1:23" customFormat="1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45"/>
      <c r="K176" s="15"/>
      <c r="L176" s="15"/>
      <c r="M176" s="15"/>
      <c r="N176" s="45"/>
      <c r="O176" s="15"/>
      <c r="P176" s="15"/>
      <c r="Q176" s="15"/>
      <c r="R176" s="45"/>
      <c r="S176" s="15"/>
      <c r="T176" s="15"/>
      <c r="U176" s="15"/>
      <c r="V176" s="15"/>
      <c r="W176" s="15"/>
    </row>
    <row r="177" spans="1:23" customFormat="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45"/>
      <c r="K177" s="15"/>
      <c r="L177" s="15"/>
      <c r="M177" s="15"/>
      <c r="N177" s="45"/>
      <c r="O177" s="15"/>
      <c r="P177" s="15"/>
      <c r="Q177" s="15"/>
      <c r="R177" s="45"/>
      <c r="S177" s="15"/>
      <c r="T177" s="15"/>
      <c r="U177" s="15"/>
      <c r="V177" s="15"/>
      <c r="W177" s="15"/>
    </row>
    <row r="178" spans="1:23" customFormat="1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45"/>
      <c r="K178" s="15"/>
      <c r="L178" s="15"/>
      <c r="M178" s="15"/>
      <c r="N178" s="45"/>
      <c r="O178" s="15"/>
      <c r="P178" s="15"/>
      <c r="Q178" s="15"/>
      <c r="R178" s="45"/>
      <c r="S178" s="15"/>
      <c r="T178" s="15"/>
      <c r="U178" s="15"/>
      <c r="V178" s="15"/>
      <c r="W178" s="15"/>
    </row>
    <row r="179" spans="1:23" customFormat="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45"/>
      <c r="K179" s="15"/>
      <c r="L179" s="15"/>
      <c r="M179" s="15"/>
      <c r="N179" s="45"/>
      <c r="O179" s="15"/>
      <c r="P179" s="15"/>
      <c r="Q179" s="15"/>
      <c r="R179" s="45"/>
      <c r="S179" s="15"/>
      <c r="T179" s="15"/>
      <c r="U179" s="15"/>
      <c r="V179" s="15"/>
      <c r="W179" s="15"/>
    </row>
    <row r="180" spans="1:23" customFormat="1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45"/>
      <c r="K180" s="15"/>
      <c r="L180" s="15"/>
      <c r="M180" s="15"/>
      <c r="N180" s="45"/>
      <c r="O180" s="15"/>
      <c r="P180" s="15"/>
      <c r="Q180" s="15"/>
      <c r="R180" s="45"/>
      <c r="S180" s="15"/>
      <c r="T180" s="15"/>
      <c r="U180" s="15"/>
      <c r="V180" s="15"/>
      <c r="W180" s="15"/>
    </row>
    <row r="181" spans="1:23" customFormat="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45"/>
      <c r="K181" s="15"/>
      <c r="L181" s="15"/>
      <c r="M181" s="15"/>
      <c r="N181" s="45"/>
      <c r="O181" s="15"/>
      <c r="P181" s="15"/>
      <c r="Q181" s="15"/>
      <c r="R181" s="45"/>
      <c r="S181" s="15"/>
      <c r="T181" s="15"/>
      <c r="U181" s="15"/>
      <c r="V181" s="15"/>
      <c r="W181" s="15"/>
    </row>
    <row r="182" spans="1:23" customFormat="1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45"/>
      <c r="K182" s="15"/>
      <c r="L182" s="15"/>
      <c r="M182" s="15"/>
      <c r="N182" s="45"/>
      <c r="O182" s="15"/>
      <c r="P182" s="15"/>
      <c r="Q182" s="15"/>
      <c r="R182" s="45"/>
      <c r="S182" s="15"/>
      <c r="T182" s="15"/>
      <c r="U182" s="15"/>
      <c r="V182" s="15"/>
      <c r="W182" s="15"/>
    </row>
    <row r="183" spans="1:23" customFormat="1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45"/>
      <c r="K183" s="15"/>
      <c r="L183" s="15"/>
      <c r="M183" s="15"/>
      <c r="N183" s="45"/>
      <c r="O183" s="15"/>
      <c r="P183" s="15"/>
      <c r="Q183" s="15"/>
      <c r="R183" s="45"/>
      <c r="S183" s="15"/>
      <c r="T183" s="15"/>
      <c r="U183" s="15"/>
      <c r="V183" s="15"/>
      <c r="W183" s="15"/>
    </row>
    <row r="184" spans="1:23" customFormat="1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45"/>
      <c r="K184" s="15"/>
      <c r="L184" s="15"/>
      <c r="M184" s="15"/>
      <c r="N184" s="45"/>
      <c r="O184" s="15"/>
      <c r="P184" s="15"/>
      <c r="Q184" s="15"/>
      <c r="R184" s="45"/>
      <c r="S184" s="15"/>
      <c r="T184" s="15"/>
      <c r="U184" s="15"/>
      <c r="V184" s="15"/>
      <c r="W184" s="15"/>
    </row>
    <row r="185" spans="1:23" customFormat="1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45"/>
      <c r="K185" s="15"/>
      <c r="L185" s="15"/>
      <c r="M185" s="15"/>
      <c r="N185" s="45"/>
      <c r="O185" s="15"/>
      <c r="P185" s="15"/>
      <c r="Q185" s="15"/>
      <c r="R185" s="45"/>
      <c r="S185" s="15"/>
      <c r="T185" s="15"/>
      <c r="U185" s="15"/>
      <c r="V185" s="15"/>
      <c r="W185" s="15"/>
    </row>
    <row r="186" spans="1:23" customFormat="1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45"/>
      <c r="K186" s="15"/>
      <c r="L186" s="15"/>
      <c r="M186" s="15"/>
      <c r="N186" s="45"/>
      <c r="O186" s="15"/>
      <c r="P186" s="15"/>
      <c r="Q186" s="15"/>
      <c r="R186" s="45"/>
      <c r="S186" s="15"/>
      <c r="T186" s="15"/>
      <c r="U186" s="15"/>
      <c r="V186" s="15"/>
      <c r="W186" s="15"/>
    </row>
    <row r="187" spans="1:23" customFormat="1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45"/>
      <c r="K187" s="15"/>
      <c r="L187" s="15"/>
      <c r="M187" s="15"/>
      <c r="N187" s="45"/>
      <c r="O187" s="15"/>
      <c r="P187" s="15"/>
      <c r="Q187" s="15"/>
      <c r="R187" s="45"/>
      <c r="S187" s="15"/>
      <c r="T187" s="15"/>
      <c r="U187" s="15"/>
      <c r="V187" s="15"/>
      <c r="W187" s="15"/>
    </row>
    <row r="188" spans="1:23" customFormat="1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45"/>
      <c r="K188" s="15"/>
      <c r="L188" s="15"/>
      <c r="M188" s="15"/>
      <c r="N188" s="45"/>
      <c r="O188" s="15"/>
      <c r="P188" s="15"/>
      <c r="Q188" s="15"/>
      <c r="R188" s="45"/>
      <c r="S188" s="15"/>
      <c r="T188" s="15"/>
      <c r="U188" s="15"/>
      <c r="V188" s="15"/>
      <c r="W188" s="15"/>
    </row>
    <row r="189" spans="1:23" customFormat="1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45"/>
      <c r="K189" s="15"/>
      <c r="L189" s="15"/>
      <c r="M189" s="15"/>
      <c r="N189" s="45"/>
      <c r="O189" s="15"/>
      <c r="P189" s="15"/>
      <c r="Q189" s="15"/>
      <c r="R189" s="45"/>
      <c r="S189" s="15"/>
      <c r="T189" s="15"/>
      <c r="U189" s="15"/>
      <c r="V189" s="15"/>
      <c r="W189" s="15"/>
    </row>
    <row r="190" spans="1:23" customFormat="1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45"/>
      <c r="K190" s="15"/>
      <c r="L190" s="15"/>
      <c r="M190" s="15"/>
      <c r="N190" s="45"/>
      <c r="O190" s="15"/>
      <c r="P190" s="15"/>
      <c r="Q190" s="15"/>
      <c r="R190" s="45"/>
      <c r="S190" s="15"/>
      <c r="T190" s="15"/>
      <c r="U190" s="15"/>
      <c r="V190" s="15"/>
      <c r="W190" s="15"/>
    </row>
    <row r="191" spans="1:23" customFormat="1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45"/>
      <c r="K191" s="15"/>
      <c r="L191" s="15"/>
      <c r="M191" s="15"/>
      <c r="N191" s="45"/>
      <c r="O191" s="15"/>
      <c r="P191" s="15"/>
      <c r="Q191" s="15"/>
      <c r="R191" s="45"/>
      <c r="S191" s="15"/>
      <c r="T191" s="15"/>
      <c r="U191" s="15"/>
      <c r="V191" s="15"/>
      <c r="W191" s="15"/>
    </row>
    <row r="192" spans="1:23" customFormat="1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45"/>
      <c r="K192" s="15"/>
      <c r="L192" s="15"/>
      <c r="M192" s="15"/>
      <c r="N192" s="45"/>
      <c r="O192" s="15"/>
      <c r="P192" s="15"/>
      <c r="Q192" s="15"/>
      <c r="R192" s="45"/>
      <c r="S192" s="15"/>
      <c r="T192" s="15"/>
      <c r="U192" s="15"/>
      <c r="V192" s="15"/>
      <c r="W192" s="15"/>
    </row>
    <row r="193" spans="1:23" customFormat="1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45"/>
      <c r="K193" s="15"/>
      <c r="L193" s="15"/>
      <c r="M193" s="15"/>
      <c r="N193" s="45"/>
      <c r="O193" s="15"/>
      <c r="P193" s="15"/>
      <c r="Q193" s="15"/>
      <c r="R193" s="45"/>
      <c r="S193" s="15"/>
      <c r="T193" s="15"/>
      <c r="U193" s="15"/>
      <c r="V193" s="15"/>
      <c r="W193" s="15"/>
    </row>
    <row r="194" spans="1:23" customFormat="1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45"/>
      <c r="K194" s="15"/>
      <c r="L194" s="15"/>
      <c r="M194" s="15"/>
      <c r="N194" s="45"/>
      <c r="O194" s="15"/>
      <c r="P194" s="15"/>
      <c r="Q194" s="15"/>
      <c r="R194" s="45"/>
      <c r="S194" s="15"/>
      <c r="T194" s="15"/>
      <c r="U194" s="15"/>
      <c r="V194" s="15"/>
      <c r="W194" s="15"/>
    </row>
    <row r="195" spans="1:23" customFormat="1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45"/>
      <c r="K195" s="15"/>
      <c r="L195" s="15"/>
      <c r="M195" s="15"/>
      <c r="N195" s="45"/>
      <c r="O195" s="15"/>
      <c r="P195" s="15"/>
      <c r="Q195" s="15"/>
      <c r="R195" s="45"/>
      <c r="S195" s="15"/>
      <c r="T195" s="15"/>
      <c r="U195" s="15"/>
      <c r="V195" s="15"/>
      <c r="W195" s="15"/>
    </row>
    <row r="196" spans="1:23" customFormat="1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45"/>
      <c r="K196" s="15"/>
      <c r="L196" s="15"/>
      <c r="M196" s="15"/>
      <c r="N196" s="45"/>
      <c r="O196" s="15"/>
      <c r="P196" s="15"/>
      <c r="Q196" s="15"/>
      <c r="R196" s="45"/>
      <c r="S196" s="15"/>
      <c r="T196" s="15"/>
      <c r="U196" s="15"/>
      <c r="V196" s="15"/>
      <c r="W196" s="15"/>
    </row>
    <row r="197" spans="1:23" customFormat="1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45"/>
      <c r="K197" s="15"/>
      <c r="L197" s="15"/>
      <c r="M197" s="15"/>
      <c r="N197" s="45"/>
      <c r="O197" s="15"/>
      <c r="P197" s="15"/>
      <c r="Q197" s="15"/>
      <c r="R197" s="45"/>
      <c r="S197" s="15"/>
      <c r="T197" s="15"/>
      <c r="U197" s="15"/>
      <c r="V197" s="15"/>
      <c r="W197" s="15"/>
    </row>
    <row r="198" spans="1:23" customFormat="1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45"/>
      <c r="K198" s="15"/>
      <c r="L198" s="15"/>
      <c r="M198" s="15"/>
      <c r="N198" s="45"/>
      <c r="O198" s="15"/>
      <c r="P198" s="15"/>
      <c r="Q198" s="15"/>
      <c r="R198" s="45"/>
      <c r="S198" s="15"/>
      <c r="T198" s="15"/>
      <c r="U198" s="15"/>
      <c r="V198" s="15"/>
      <c r="W198" s="15"/>
    </row>
    <row r="199" spans="1:23" customFormat="1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45"/>
      <c r="K199" s="15"/>
      <c r="L199" s="15"/>
      <c r="M199" s="15"/>
      <c r="N199" s="45"/>
      <c r="O199" s="15"/>
      <c r="P199" s="15"/>
      <c r="Q199" s="15"/>
      <c r="R199" s="45"/>
      <c r="S199" s="15"/>
      <c r="T199" s="15"/>
      <c r="U199" s="15"/>
      <c r="V199" s="15"/>
      <c r="W199" s="15"/>
    </row>
    <row r="200" spans="1:23" customFormat="1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45"/>
      <c r="K200" s="15"/>
      <c r="L200" s="15"/>
      <c r="M200" s="15"/>
      <c r="N200" s="45"/>
      <c r="O200" s="15"/>
      <c r="P200" s="15"/>
      <c r="Q200" s="15"/>
      <c r="R200" s="45"/>
      <c r="S200" s="15"/>
      <c r="T200" s="15"/>
      <c r="U200" s="15"/>
      <c r="V200" s="15"/>
      <c r="W200" s="15"/>
    </row>
    <row r="201" spans="1:23" customFormat="1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45"/>
      <c r="K201" s="15"/>
      <c r="L201" s="15"/>
      <c r="M201" s="15"/>
      <c r="N201" s="45"/>
      <c r="O201" s="15"/>
      <c r="P201" s="15"/>
      <c r="Q201" s="15"/>
      <c r="R201" s="45"/>
      <c r="S201" s="15"/>
      <c r="T201" s="15"/>
      <c r="U201" s="15"/>
      <c r="V201" s="15"/>
      <c r="W201" s="15"/>
    </row>
    <row r="202" spans="1:23" customFormat="1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45"/>
      <c r="K202" s="15"/>
      <c r="L202" s="15"/>
      <c r="M202" s="15"/>
      <c r="N202" s="45"/>
      <c r="O202" s="15"/>
      <c r="P202" s="15"/>
      <c r="Q202" s="15"/>
      <c r="R202" s="45"/>
      <c r="S202" s="15"/>
      <c r="T202" s="15"/>
      <c r="U202" s="15"/>
      <c r="V202" s="15"/>
      <c r="W202" s="15"/>
    </row>
    <row r="203" spans="1:23" customFormat="1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45"/>
      <c r="K203" s="15"/>
      <c r="L203" s="15"/>
      <c r="M203" s="15"/>
      <c r="N203" s="45"/>
      <c r="O203" s="15"/>
      <c r="P203" s="15"/>
      <c r="Q203" s="15"/>
      <c r="R203" s="45"/>
      <c r="S203" s="15"/>
      <c r="T203" s="15"/>
      <c r="U203" s="15"/>
      <c r="V203" s="15"/>
      <c r="W203" s="15"/>
    </row>
    <row r="204" spans="1:23" customFormat="1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45"/>
      <c r="K204" s="15"/>
      <c r="L204" s="15"/>
      <c r="M204" s="15"/>
      <c r="N204" s="45"/>
      <c r="O204" s="15"/>
      <c r="P204" s="15"/>
      <c r="Q204" s="15"/>
      <c r="R204" s="45"/>
      <c r="S204" s="15"/>
      <c r="T204" s="15"/>
      <c r="U204" s="15"/>
      <c r="V204" s="15"/>
      <c r="W204" s="15"/>
    </row>
    <row r="205" spans="1:23" customFormat="1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45"/>
      <c r="K205" s="15"/>
      <c r="L205" s="15"/>
      <c r="M205" s="15"/>
      <c r="N205" s="45"/>
      <c r="O205" s="15"/>
      <c r="P205" s="15"/>
      <c r="Q205" s="15"/>
      <c r="R205" s="45"/>
      <c r="S205" s="15"/>
      <c r="T205" s="15"/>
      <c r="U205" s="15"/>
      <c r="V205" s="15"/>
      <c r="W205" s="15"/>
    </row>
    <row r="206" spans="1:23" customFormat="1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45"/>
      <c r="K206" s="15"/>
      <c r="L206" s="15"/>
      <c r="M206" s="15"/>
      <c r="N206" s="45"/>
      <c r="O206" s="15"/>
      <c r="P206" s="15"/>
      <c r="Q206" s="15"/>
      <c r="R206" s="45"/>
      <c r="S206" s="15"/>
      <c r="T206" s="15"/>
      <c r="U206" s="15"/>
      <c r="V206" s="15"/>
      <c r="W206" s="15"/>
    </row>
    <row r="207" spans="1:23" customFormat="1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45"/>
      <c r="K207" s="15"/>
      <c r="L207" s="15"/>
      <c r="M207" s="15"/>
      <c r="N207" s="45"/>
      <c r="O207" s="15"/>
      <c r="P207" s="15"/>
      <c r="Q207" s="15"/>
      <c r="R207" s="45"/>
      <c r="S207" s="15"/>
      <c r="T207" s="15"/>
      <c r="U207" s="15"/>
      <c r="V207" s="15"/>
      <c r="W207" s="15"/>
    </row>
    <row r="208" spans="1:23" customFormat="1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45"/>
      <c r="K208" s="15"/>
      <c r="L208" s="15"/>
      <c r="M208" s="15"/>
      <c r="N208" s="45"/>
      <c r="O208" s="15"/>
      <c r="P208" s="15"/>
      <c r="Q208" s="15"/>
      <c r="R208" s="45"/>
      <c r="S208" s="15"/>
      <c r="T208" s="15"/>
      <c r="U208" s="15"/>
      <c r="V208" s="15"/>
      <c r="W208" s="15"/>
    </row>
    <row r="209" spans="1:23" customFormat="1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45"/>
      <c r="K209" s="15"/>
      <c r="L209" s="15"/>
      <c r="M209" s="15"/>
      <c r="N209" s="45"/>
      <c r="O209" s="15"/>
      <c r="P209" s="15"/>
      <c r="Q209" s="15"/>
      <c r="R209" s="45"/>
      <c r="S209" s="15"/>
      <c r="T209" s="15"/>
      <c r="U209" s="15"/>
      <c r="V209" s="15"/>
      <c r="W209" s="15"/>
    </row>
    <row r="210" spans="1:23" customFormat="1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45"/>
      <c r="K210" s="15"/>
      <c r="L210" s="15"/>
      <c r="M210" s="15"/>
      <c r="N210" s="45"/>
      <c r="O210" s="15"/>
      <c r="P210" s="15"/>
      <c r="Q210" s="15"/>
      <c r="R210" s="45"/>
      <c r="S210" s="15"/>
      <c r="T210" s="15"/>
      <c r="U210" s="15"/>
      <c r="V210" s="15"/>
      <c r="W210" s="15"/>
    </row>
    <row r="211" spans="1:23" customFormat="1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45"/>
      <c r="K211" s="15"/>
      <c r="L211" s="15"/>
      <c r="M211" s="15"/>
      <c r="N211" s="45"/>
      <c r="O211" s="15"/>
      <c r="P211" s="15"/>
      <c r="Q211" s="15"/>
      <c r="R211" s="45"/>
      <c r="S211" s="15"/>
      <c r="T211" s="15"/>
      <c r="U211" s="15"/>
      <c r="V211" s="15"/>
      <c r="W211" s="15"/>
    </row>
    <row r="212" spans="1:23" customFormat="1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45"/>
      <c r="K212" s="15"/>
      <c r="L212" s="15"/>
      <c r="M212" s="15"/>
      <c r="N212" s="45"/>
      <c r="O212" s="15"/>
      <c r="P212" s="15"/>
      <c r="Q212" s="15"/>
      <c r="R212" s="45"/>
      <c r="S212" s="15"/>
      <c r="T212" s="15"/>
      <c r="U212" s="15"/>
      <c r="V212" s="15"/>
      <c r="W212" s="15"/>
    </row>
    <row r="213" spans="1:23" customFormat="1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45"/>
      <c r="K213" s="15"/>
      <c r="L213" s="15"/>
      <c r="M213" s="15"/>
      <c r="N213" s="45"/>
      <c r="O213" s="15"/>
      <c r="P213" s="15"/>
      <c r="Q213" s="15"/>
      <c r="R213" s="45"/>
      <c r="S213" s="15"/>
      <c r="T213" s="15"/>
      <c r="U213" s="15"/>
      <c r="V213" s="15"/>
      <c r="W213" s="15"/>
    </row>
    <row r="214" spans="1:23" customFormat="1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45"/>
      <c r="K214" s="15"/>
      <c r="L214" s="15"/>
      <c r="M214" s="15"/>
      <c r="N214" s="45"/>
      <c r="O214" s="15"/>
      <c r="P214" s="15"/>
      <c r="Q214" s="15"/>
      <c r="R214" s="45"/>
      <c r="S214" s="15"/>
      <c r="T214" s="15"/>
      <c r="U214" s="15"/>
      <c r="V214" s="15"/>
      <c r="W214" s="15"/>
    </row>
    <row r="215" spans="1:23" customFormat="1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45"/>
      <c r="K215" s="15"/>
      <c r="L215" s="15"/>
      <c r="M215" s="15"/>
      <c r="N215" s="45"/>
      <c r="O215" s="15"/>
      <c r="P215" s="15"/>
      <c r="Q215" s="15"/>
      <c r="R215" s="45"/>
      <c r="S215" s="15"/>
      <c r="T215" s="15"/>
      <c r="U215" s="15"/>
      <c r="V215" s="15"/>
      <c r="W215" s="15"/>
    </row>
    <row r="216" spans="1:23" customFormat="1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45"/>
      <c r="K216" s="15"/>
      <c r="L216" s="15"/>
      <c r="M216" s="15"/>
      <c r="N216" s="45"/>
      <c r="O216" s="15"/>
      <c r="P216" s="15"/>
      <c r="Q216" s="15"/>
      <c r="R216" s="45"/>
      <c r="S216" s="15"/>
      <c r="T216" s="15"/>
      <c r="U216" s="15"/>
      <c r="V216" s="15"/>
      <c r="W216" s="15"/>
    </row>
    <row r="217" spans="1:23" customFormat="1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45"/>
      <c r="K217" s="15"/>
      <c r="L217" s="15"/>
      <c r="M217" s="15"/>
      <c r="N217" s="45"/>
      <c r="O217" s="15"/>
      <c r="P217" s="15"/>
      <c r="Q217" s="15"/>
      <c r="R217" s="45"/>
      <c r="S217" s="15"/>
      <c r="T217" s="15"/>
      <c r="U217" s="15"/>
      <c r="V217" s="15"/>
      <c r="W217" s="15"/>
    </row>
    <row r="218" spans="1:23" customFormat="1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45"/>
      <c r="K218" s="15"/>
      <c r="L218" s="15"/>
      <c r="M218" s="15"/>
      <c r="N218" s="45"/>
      <c r="O218" s="15"/>
      <c r="P218" s="15"/>
      <c r="Q218" s="15"/>
      <c r="R218" s="45"/>
      <c r="S218" s="15"/>
      <c r="T218" s="15"/>
      <c r="U218" s="15"/>
      <c r="V218" s="15"/>
      <c r="W218" s="15"/>
    </row>
    <row r="219" spans="1:23" customFormat="1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45"/>
      <c r="K219" s="15"/>
      <c r="L219" s="15"/>
      <c r="M219" s="15"/>
      <c r="N219" s="45"/>
      <c r="O219" s="15"/>
      <c r="P219" s="15"/>
      <c r="Q219" s="15"/>
      <c r="R219" s="45"/>
      <c r="S219" s="15"/>
      <c r="T219" s="15"/>
      <c r="U219" s="15"/>
      <c r="V219" s="15"/>
      <c r="W219" s="15"/>
    </row>
    <row r="220" spans="1:23" customFormat="1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45"/>
      <c r="K220" s="15"/>
      <c r="L220" s="15"/>
      <c r="M220" s="15"/>
      <c r="N220" s="45"/>
      <c r="O220" s="15"/>
      <c r="P220" s="15"/>
      <c r="Q220" s="15"/>
      <c r="R220" s="45"/>
      <c r="S220" s="15"/>
      <c r="T220" s="15"/>
      <c r="U220" s="15"/>
      <c r="V220" s="15"/>
      <c r="W220" s="15"/>
    </row>
    <row r="221" spans="1:23" customFormat="1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45"/>
      <c r="K221" s="15"/>
      <c r="L221" s="15"/>
      <c r="M221" s="15"/>
      <c r="N221" s="45"/>
      <c r="O221" s="15"/>
      <c r="P221" s="15"/>
      <c r="Q221" s="15"/>
      <c r="R221" s="45"/>
      <c r="S221" s="15"/>
      <c r="T221" s="15"/>
      <c r="U221" s="15"/>
      <c r="V221" s="15"/>
      <c r="W221" s="15"/>
    </row>
    <row r="222" spans="1:23" customFormat="1" x14ac:dyDescent="0.25">
      <c r="A222" s="16"/>
      <c r="B222" s="17"/>
      <c r="C222" s="18"/>
      <c r="D222" s="17"/>
      <c r="E222" s="17"/>
      <c r="F222" s="19"/>
      <c r="G222" s="19"/>
      <c r="H222" s="19"/>
      <c r="I222" s="19"/>
      <c r="J222" s="44"/>
      <c r="K222" s="7"/>
      <c r="L222" s="7"/>
      <c r="M222" s="7"/>
      <c r="N222" s="46"/>
      <c r="O222" s="8"/>
      <c r="P222" s="8"/>
      <c r="Q222" s="8"/>
      <c r="R222" s="48"/>
      <c r="S222" s="20"/>
      <c r="T222" s="21"/>
      <c r="U222" s="22"/>
      <c r="V222" s="21"/>
      <c r="W222" s="23"/>
    </row>
    <row r="223" spans="1:23" customFormat="1" x14ac:dyDescent="0.25">
      <c r="A223" s="16"/>
      <c r="B223" s="17"/>
      <c r="C223" s="18"/>
      <c r="D223" s="17"/>
      <c r="E223" s="17"/>
      <c r="F223" s="19"/>
      <c r="G223" s="19"/>
      <c r="H223" s="19"/>
      <c r="I223" s="19"/>
      <c r="J223" s="44"/>
      <c r="K223" s="7"/>
      <c r="L223" s="7"/>
      <c r="M223" s="7"/>
      <c r="N223" s="46"/>
      <c r="O223" s="8"/>
      <c r="P223" s="8"/>
      <c r="Q223" s="8"/>
      <c r="R223" s="48"/>
      <c r="S223" s="20"/>
      <c r="T223" s="21"/>
      <c r="U223" s="22"/>
      <c r="V223" s="21"/>
      <c r="W223" s="23"/>
    </row>
    <row r="224" spans="1:23" customFormat="1" x14ac:dyDescent="0.25">
      <c r="A224" s="16"/>
      <c r="B224" s="17"/>
      <c r="C224" s="18"/>
      <c r="D224" s="17"/>
      <c r="E224" s="17"/>
      <c r="F224" s="19"/>
      <c r="G224" s="19"/>
      <c r="H224" s="19"/>
      <c r="I224" s="19"/>
      <c r="J224" s="44"/>
      <c r="K224" s="7"/>
      <c r="L224" s="7"/>
      <c r="M224" s="7"/>
      <c r="N224" s="46"/>
      <c r="O224" s="8"/>
      <c r="P224" s="8"/>
      <c r="Q224" s="8"/>
      <c r="R224" s="48"/>
      <c r="S224" s="20"/>
      <c r="T224" s="21"/>
      <c r="U224" s="22"/>
      <c r="V224" s="21"/>
      <c r="W224" s="23"/>
    </row>
    <row r="225" spans="1:23" customFormat="1" x14ac:dyDescent="0.25">
      <c r="A225" s="16"/>
      <c r="B225" s="17"/>
      <c r="C225" s="18"/>
      <c r="D225" s="17"/>
      <c r="E225" s="17"/>
      <c r="F225" s="19"/>
      <c r="G225" s="19"/>
      <c r="H225" s="19"/>
      <c r="I225" s="19"/>
      <c r="J225" s="44"/>
      <c r="K225" s="7"/>
      <c r="L225" s="7"/>
      <c r="M225" s="7"/>
      <c r="N225" s="46"/>
      <c r="O225" s="8"/>
      <c r="P225" s="8"/>
      <c r="Q225" s="8"/>
      <c r="R225" s="48"/>
      <c r="S225" s="20"/>
      <c r="T225" s="21"/>
      <c r="U225" s="22"/>
      <c r="V225" s="21"/>
      <c r="W225" s="23"/>
    </row>
    <row r="226" spans="1:23" customFormat="1" x14ac:dyDescent="0.25">
      <c r="A226" s="16"/>
      <c r="B226" s="17"/>
      <c r="C226" s="18"/>
      <c r="D226" s="17"/>
      <c r="E226" s="17"/>
      <c r="F226" s="19"/>
      <c r="G226" s="19"/>
      <c r="H226" s="19"/>
      <c r="I226" s="19"/>
      <c r="J226" s="44"/>
      <c r="K226" s="7"/>
      <c r="L226" s="7"/>
      <c r="M226" s="7"/>
      <c r="N226" s="46"/>
      <c r="O226" s="8"/>
      <c r="P226" s="8"/>
      <c r="Q226" s="8"/>
      <c r="R226" s="48"/>
      <c r="S226" s="20"/>
      <c r="T226" s="21"/>
      <c r="U226" s="22"/>
      <c r="V226" s="21"/>
      <c r="W226" s="23"/>
    </row>
    <row r="227" spans="1:23" customFormat="1" x14ac:dyDescent="0.25">
      <c r="A227" s="16"/>
      <c r="B227" s="17"/>
      <c r="C227" s="18"/>
      <c r="D227" s="17"/>
      <c r="E227" s="17"/>
      <c r="F227" s="19"/>
      <c r="G227" s="19"/>
      <c r="H227" s="19"/>
      <c r="I227" s="19"/>
      <c r="J227" s="44"/>
      <c r="K227" s="7"/>
      <c r="L227" s="7"/>
      <c r="M227" s="7"/>
      <c r="N227" s="46"/>
      <c r="O227" s="8"/>
      <c r="P227" s="8"/>
      <c r="Q227" s="8"/>
      <c r="R227" s="48"/>
      <c r="S227" s="20"/>
      <c r="T227" s="21"/>
      <c r="U227" s="22"/>
      <c r="V227" s="21"/>
      <c r="W227" s="23"/>
    </row>
    <row r="228" spans="1:23" customFormat="1" x14ac:dyDescent="0.25">
      <c r="A228" s="16"/>
      <c r="B228" s="17"/>
      <c r="C228" s="18"/>
      <c r="D228" s="17"/>
      <c r="E228" s="17"/>
      <c r="F228" s="19"/>
      <c r="G228" s="19"/>
      <c r="H228" s="19"/>
      <c r="I228" s="19"/>
      <c r="J228" s="44"/>
      <c r="K228" s="7"/>
      <c r="L228" s="7"/>
      <c r="M228" s="7"/>
      <c r="N228" s="46"/>
      <c r="O228" s="8"/>
      <c r="P228" s="8"/>
      <c r="Q228" s="8"/>
      <c r="R228" s="48"/>
      <c r="S228" s="20"/>
      <c r="T228" s="21"/>
      <c r="U228" s="22"/>
      <c r="V228" s="21"/>
      <c r="W228" s="23"/>
    </row>
    <row r="229" spans="1:23" customFormat="1" x14ac:dyDescent="0.25">
      <c r="A229" s="16"/>
      <c r="B229" s="17"/>
      <c r="C229" s="18"/>
      <c r="D229" s="17"/>
      <c r="E229" s="17"/>
      <c r="F229" s="19"/>
      <c r="G229" s="19"/>
      <c r="H229" s="19"/>
      <c r="I229" s="19"/>
      <c r="J229" s="44"/>
      <c r="K229" s="7"/>
      <c r="L229" s="7"/>
      <c r="M229" s="7"/>
      <c r="N229" s="46"/>
      <c r="O229" s="8"/>
      <c r="P229" s="8"/>
      <c r="Q229" s="8"/>
      <c r="R229" s="48"/>
      <c r="S229" s="20"/>
      <c r="T229" s="21"/>
      <c r="U229" s="22"/>
      <c r="V229" s="21"/>
      <c r="W229" s="23"/>
    </row>
    <row r="230" spans="1:23" customFormat="1" x14ac:dyDescent="0.25">
      <c r="A230" s="16"/>
      <c r="B230" s="17"/>
      <c r="C230" s="18"/>
      <c r="D230" s="17"/>
      <c r="E230" s="17"/>
      <c r="F230" s="19"/>
      <c r="G230" s="19"/>
      <c r="H230" s="19"/>
      <c r="I230" s="19"/>
      <c r="J230" s="44"/>
      <c r="K230" s="7"/>
      <c r="L230" s="7"/>
      <c r="M230" s="7"/>
      <c r="N230" s="46"/>
      <c r="O230" s="8"/>
      <c r="P230" s="8"/>
      <c r="Q230" s="8"/>
      <c r="R230" s="48"/>
      <c r="S230" s="20"/>
      <c r="T230" s="21"/>
      <c r="U230" s="22"/>
      <c r="V230" s="21"/>
      <c r="W230" s="23"/>
    </row>
    <row r="231" spans="1:23" customFormat="1" x14ac:dyDescent="0.25">
      <c r="A231" s="16"/>
      <c r="B231" s="17"/>
      <c r="C231" s="18"/>
      <c r="D231" s="17"/>
      <c r="E231" s="17"/>
      <c r="F231" s="19"/>
      <c r="G231" s="19"/>
      <c r="H231" s="19"/>
      <c r="I231" s="19"/>
      <c r="J231" s="44"/>
      <c r="K231" s="7"/>
      <c r="L231" s="7"/>
      <c r="M231" s="7"/>
      <c r="N231" s="46"/>
      <c r="O231" s="8"/>
      <c r="P231" s="8"/>
      <c r="Q231" s="8"/>
      <c r="R231" s="48"/>
      <c r="S231" s="20"/>
      <c r="T231" s="21"/>
      <c r="U231" s="22"/>
      <c r="V231" s="21"/>
      <c r="W231" s="23"/>
    </row>
    <row r="232" spans="1:23" customFormat="1" x14ac:dyDescent="0.25">
      <c r="A232" s="16"/>
      <c r="B232" s="17"/>
      <c r="C232" s="18"/>
      <c r="D232" s="17"/>
      <c r="E232" s="17"/>
      <c r="F232" s="19"/>
      <c r="G232" s="19"/>
      <c r="H232" s="19"/>
      <c r="I232" s="19"/>
      <c r="J232" s="44"/>
      <c r="K232" s="7"/>
      <c r="L232" s="7"/>
      <c r="M232" s="7"/>
      <c r="N232" s="46"/>
      <c r="O232" s="8"/>
      <c r="P232" s="8"/>
      <c r="Q232" s="8"/>
      <c r="R232" s="48"/>
      <c r="S232" s="20"/>
      <c r="T232" s="21"/>
      <c r="U232" s="22"/>
      <c r="V232" s="21"/>
      <c r="W232" s="23"/>
    </row>
    <row r="233" spans="1:23" customFormat="1" x14ac:dyDescent="0.25">
      <c r="A233" s="16"/>
      <c r="B233" s="17"/>
      <c r="C233" s="18"/>
      <c r="D233" s="17"/>
      <c r="E233" s="17"/>
      <c r="F233" s="19"/>
      <c r="G233" s="19"/>
      <c r="H233" s="19"/>
      <c r="I233" s="19"/>
      <c r="J233" s="44"/>
      <c r="K233" s="7"/>
      <c r="L233" s="7"/>
      <c r="M233" s="7"/>
      <c r="N233" s="46"/>
      <c r="O233" s="8"/>
      <c r="P233" s="8"/>
      <c r="Q233" s="8"/>
      <c r="R233" s="48"/>
      <c r="S233" s="20"/>
      <c r="T233" s="21"/>
      <c r="U233" s="22"/>
      <c r="V233" s="21"/>
      <c r="W233" s="23"/>
    </row>
    <row r="234" spans="1:23" customFormat="1" x14ac:dyDescent="0.25">
      <c r="A234" s="16"/>
      <c r="B234" s="17"/>
      <c r="C234" s="18"/>
      <c r="D234" s="17"/>
      <c r="E234" s="17"/>
      <c r="F234" s="19"/>
      <c r="G234" s="19"/>
      <c r="H234" s="19"/>
      <c r="I234" s="19"/>
      <c r="J234" s="44"/>
      <c r="K234" s="7"/>
      <c r="L234" s="7"/>
      <c r="M234" s="7"/>
      <c r="N234" s="46"/>
      <c r="O234" s="8"/>
      <c r="P234" s="8"/>
      <c r="Q234" s="8"/>
      <c r="R234" s="48"/>
      <c r="S234" s="20"/>
      <c r="T234" s="21"/>
      <c r="U234" s="22"/>
      <c r="V234" s="21"/>
      <c r="W234" s="23"/>
    </row>
    <row r="235" spans="1:23" customFormat="1" x14ac:dyDescent="0.25">
      <c r="A235" s="16"/>
      <c r="B235" s="17"/>
      <c r="C235" s="18"/>
      <c r="D235" s="17"/>
      <c r="E235" s="17"/>
      <c r="F235" s="19"/>
      <c r="G235" s="19"/>
      <c r="H235" s="19"/>
      <c r="I235" s="19"/>
      <c r="J235" s="44"/>
      <c r="K235" s="7"/>
      <c r="L235" s="7"/>
      <c r="M235" s="7"/>
      <c r="N235" s="46"/>
      <c r="O235" s="8"/>
      <c r="P235" s="8"/>
      <c r="Q235" s="8"/>
      <c r="R235" s="48"/>
      <c r="S235" s="20"/>
      <c r="T235" s="21"/>
      <c r="U235" s="22"/>
      <c r="V235" s="21"/>
      <c r="W235" s="23"/>
    </row>
    <row r="236" spans="1:23" customFormat="1" x14ac:dyDescent="0.25">
      <c r="A236" s="16"/>
      <c r="B236" s="17"/>
      <c r="C236" s="18"/>
      <c r="D236" s="17"/>
      <c r="E236" s="17"/>
      <c r="F236" s="19"/>
      <c r="G236" s="19"/>
      <c r="H236" s="19"/>
      <c r="I236" s="19"/>
      <c r="J236" s="44"/>
      <c r="K236" s="7"/>
      <c r="L236" s="7"/>
      <c r="M236" s="7"/>
      <c r="N236" s="46"/>
      <c r="O236" s="8"/>
      <c r="P236" s="8"/>
      <c r="Q236" s="8"/>
      <c r="R236" s="48"/>
      <c r="S236" s="20"/>
      <c r="T236" s="21"/>
      <c r="U236" s="22"/>
      <c r="V236" s="21"/>
      <c r="W236" s="23"/>
    </row>
    <row r="237" spans="1:23" customFormat="1" x14ac:dyDescent="0.25">
      <c r="A237" s="16"/>
      <c r="B237" s="17"/>
      <c r="C237" s="18"/>
      <c r="D237" s="17"/>
      <c r="E237" s="17"/>
      <c r="F237" s="19"/>
      <c r="G237" s="19"/>
      <c r="H237" s="19"/>
      <c r="I237" s="19"/>
      <c r="J237" s="44"/>
      <c r="K237" s="7"/>
      <c r="L237" s="7"/>
      <c r="M237" s="7"/>
      <c r="N237" s="46"/>
      <c r="O237" s="8"/>
      <c r="P237" s="8"/>
      <c r="Q237" s="8"/>
      <c r="R237" s="48"/>
      <c r="S237" s="20"/>
      <c r="T237" s="21"/>
      <c r="U237" s="22"/>
      <c r="V237" s="21"/>
      <c r="W237" s="23"/>
    </row>
    <row r="238" spans="1:23" customFormat="1" x14ac:dyDescent="0.25">
      <c r="A238" s="16"/>
      <c r="B238" s="17"/>
      <c r="C238" s="18"/>
      <c r="D238" s="17"/>
      <c r="E238" s="17"/>
      <c r="F238" s="19"/>
      <c r="G238" s="19"/>
      <c r="H238" s="19"/>
      <c r="I238" s="19"/>
      <c r="J238" s="44"/>
      <c r="K238" s="7"/>
      <c r="L238" s="7"/>
      <c r="M238" s="7"/>
      <c r="N238" s="46"/>
      <c r="O238" s="8"/>
      <c r="P238" s="8"/>
      <c r="Q238" s="8"/>
      <c r="R238" s="48"/>
      <c r="S238" s="20"/>
      <c r="T238" s="21"/>
      <c r="U238" s="22"/>
      <c r="V238" s="21"/>
      <c r="W238" s="23"/>
    </row>
    <row r="239" spans="1:23" customFormat="1" x14ac:dyDescent="0.25">
      <c r="A239" s="16"/>
      <c r="B239" s="17"/>
      <c r="C239" s="18"/>
      <c r="D239" s="17"/>
      <c r="E239" s="17"/>
      <c r="F239" s="19"/>
      <c r="G239" s="19"/>
      <c r="H239" s="19"/>
      <c r="I239" s="19"/>
      <c r="J239" s="44"/>
      <c r="K239" s="7"/>
      <c r="L239" s="7"/>
      <c r="M239" s="7"/>
      <c r="N239" s="46"/>
      <c r="O239" s="8"/>
      <c r="P239" s="8"/>
      <c r="Q239" s="8"/>
      <c r="R239" s="48"/>
      <c r="S239" s="20"/>
      <c r="T239" s="21"/>
      <c r="U239" s="22"/>
      <c r="V239" s="21"/>
      <c r="W239" s="23"/>
    </row>
    <row r="240" spans="1:23" customFormat="1" x14ac:dyDescent="0.25">
      <c r="A240" s="16"/>
      <c r="B240" s="17"/>
      <c r="C240" s="18"/>
      <c r="D240" s="17"/>
      <c r="E240" s="17"/>
      <c r="F240" s="19"/>
      <c r="G240" s="19"/>
      <c r="H240" s="19"/>
      <c r="I240" s="19"/>
      <c r="J240" s="44"/>
      <c r="K240" s="7"/>
      <c r="L240" s="7"/>
      <c r="M240" s="7"/>
      <c r="N240" s="46"/>
      <c r="O240" s="8"/>
      <c r="P240" s="8"/>
      <c r="Q240" s="8"/>
      <c r="R240" s="48"/>
      <c r="S240" s="20"/>
      <c r="T240" s="21"/>
      <c r="U240" s="22"/>
      <c r="V240" s="21"/>
      <c r="W240" s="23"/>
    </row>
    <row r="241" spans="1:23" customFormat="1" x14ac:dyDescent="0.25">
      <c r="A241" s="16"/>
      <c r="B241" s="17"/>
      <c r="C241" s="18"/>
      <c r="D241" s="17"/>
      <c r="E241" s="17"/>
      <c r="F241" s="19"/>
      <c r="G241" s="19"/>
      <c r="H241" s="19"/>
      <c r="I241" s="19"/>
      <c r="J241" s="44"/>
      <c r="K241" s="7"/>
      <c r="L241" s="7"/>
      <c r="M241" s="7"/>
      <c r="N241" s="46"/>
      <c r="O241" s="8"/>
      <c r="P241" s="8"/>
      <c r="Q241" s="8"/>
      <c r="R241" s="48"/>
      <c r="S241" s="20"/>
      <c r="T241" s="21"/>
      <c r="U241" s="22"/>
      <c r="V241" s="21"/>
      <c r="W241" s="23"/>
    </row>
    <row r="242" spans="1:23" customFormat="1" x14ac:dyDescent="0.25">
      <c r="A242" s="16"/>
      <c r="B242" s="17"/>
      <c r="C242" s="18"/>
      <c r="D242" s="17"/>
      <c r="E242" s="17"/>
      <c r="F242" s="19"/>
      <c r="G242" s="19"/>
      <c r="H242" s="19"/>
      <c r="I242" s="19"/>
      <c r="J242" s="44"/>
      <c r="K242" s="7"/>
      <c r="L242" s="7"/>
      <c r="M242" s="7"/>
      <c r="N242" s="46"/>
      <c r="O242" s="8"/>
      <c r="P242" s="8"/>
      <c r="Q242" s="8"/>
      <c r="R242" s="48"/>
      <c r="S242" s="20"/>
      <c r="T242" s="21"/>
      <c r="U242" s="22"/>
      <c r="V242" s="21"/>
      <c r="W242" s="23"/>
    </row>
    <row r="243" spans="1:23" customFormat="1" x14ac:dyDescent="0.25">
      <c r="A243" s="16"/>
      <c r="B243" s="17"/>
      <c r="C243" s="18"/>
      <c r="D243" s="17"/>
      <c r="E243" s="17"/>
      <c r="F243" s="19"/>
      <c r="G243" s="19"/>
      <c r="H243" s="19"/>
      <c r="I243" s="19"/>
      <c r="J243" s="44"/>
      <c r="K243" s="7"/>
      <c r="L243" s="7"/>
      <c r="M243" s="7"/>
      <c r="N243" s="46"/>
      <c r="O243" s="8"/>
      <c r="P243" s="8"/>
      <c r="Q243" s="8"/>
      <c r="R243" s="48"/>
      <c r="S243" s="20"/>
      <c r="T243" s="21"/>
      <c r="U243" s="22"/>
      <c r="V243" s="21"/>
      <c r="W243" s="23"/>
    </row>
    <row r="244" spans="1:23" customFormat="1" x14ac:dyDescent="0.25">
      <c r="A244" s="16"/>
      <c r="B244" s="17"/>
      <c r="C244" s="18"/>
      <c r="D244" s="17"/>
      <c r="E244" s="17"/>
      <c r="F244" s="19"/>
      <c r="G244" s="19"/>
      <c r="H244" s="19"/>
      <c r="I244" s="19"/>
      <c r="J244" s="44"/>
      <c r="K244" s="7"/>
      <c r="L244" s="7"/>
      <c r="M244" s="7"/>
      <c r="N244" s="46"/>
      <c r="O244" s="8"/>
      <c r="P244" s="8"/>
      <c r="Q244" s="8"/>
      <c r="R244" s="48"/>
      <c r="S244" s="20"/>
      <c r="T244" s="21"/>
      <c r="U244" s="22"/>
      <c r="V244" s="21"/>
      <c r="W244" s="23"/>
    </row>
    <row r="245" spans="1:23" customFormat="1" x14ac:dyDescent="0.25">
      <c r="A245" s="16"/>
      <c r="B245" s="17"/>
      <c r="C245" s="18"/>
      <c r="D245" s="17"/>
      <c r="E245" s="17"/>
      <c r="F245" s="19"/>
      <c r="G245" s="19"/>
      <c r="H245" s="19"/>
      <c r="I245" s="19"/>
      <c r="J245" s="44"/>
      <c r="K245" s="7"/>
      <c r="L245" s="7"/>
      <c r="M245" s="7"/>
      <c r="N245" s="46"/>
      <c r="O245" s="8"/>
      <c r="P245" s="8"/>
      <c r="Q245" s="8"/>
      <c r="R245" s="48"/>
      <c r="S245" s="20"/>
      <c r="T245" s="21"/>
      <c r="U245" s="22"/>
      <c r="V245" s="21"/>
      <c r="W245" s="23"/>
    </row>
    <row r="246" spans="1:23" customFormat="1" x14ac:dyDescent="0.25">
      <c r="A246" s="16"/>
      <c r="B246" s="17"/>
      <c r="C246" s="18"/>
      <c r="D246" s="17"/>
      <c r="E246" s="17"/>
      <c r="F246" s="19"/>
      <c r="G246" s="19"/>
      <c r="H246" s="19"/>
      <c r="I246" s="19"/>
      <c r="J246" s="44"/>
      <c r="K246" s="7"/>
      <c r="L246" s="7"/>
      <c r="M246" s="7"/>
      <c r="N246" s="46"/>
      <c r="O246" s="8"/>
      <c r="P246" s="8"/>
      <c r="Q246" s="8"/>
      <c r="R246" s="48"/>
      <c r="S246" s="20"/>
      <c r="T246" s="21"/>
      <c r="U246" s="22"/>
      <c r="V246" s="21"/>
      <c r="W246" s="23"/>
    </row>
    <row r="247" spans="1:23" customFormat="1" x14ac:dyDescent="0.25">
      <c r="A247" s="16"/>
      <c r="B247" s="17"/>
      <c r="C247" s="18"/>
      <c r="D247" s="17"/>
      <c r="E247" s="17"/>
      <c r="F247" s="19"/>
      <c r="G247" s="19"/>
      <c r="H247" s="19"/>
      <c r="I247" s="19"/>
      <c r="J247" s="44"/>
      <c r="K247" s="7"/>
      <c r="L247" s="7"/>
      <c r="M247" s="7"/>
      <c r="N247" s="46"/>
      <c r="O247" s="8"/>
      <c r="P247" s="8"/>
      <c r="Q247" s="8"/>
      <c r="R247" s="48"/>
      <c r="S247" s="20"/>
      <c r="T247" s="21"/>
      <c r="U247" s="22"/>
      <c r="V247" s="21"/>
      <c r="W247" s="23"/>
    </row>
    <row r="248" spans="1:23" customFormat="1" x14ac:dyDescent="0.25">
      <c r="A248" s="16"/>
      <c r="B248" s="17"/>
      <c r="C248" s="18"/>
      <c r="D248" s="17"/>
      <c r="E248" s="17"/>
      <c r="F248" s="19"/>
      <c r="G248" s="19"/>
      <c r="H248" s="19"/>
      <c r="I248" s="19"/>
      <c r="J248" s="44"/>
      <c r="K248" s="7"/>
      <c r="L248" s="7"/>
      <c r="M248" s="7"/>
      <c r="N248" s="46"/>
      <c r="O248" s="8"/>
      <c r="P248" s="8"/>
      <c r="Q248" s="8"/>
      <c r="R248" s="48"/>
      <c r="S248" s="20"/>
      <c r="T248" s="21"/>
      <c r="U248" s="22"/>
      <c r="V248" s="21"/>
      <c r="W248" s="23"/>
    </row>
    <row r="249" spans="1:23" customFormat="1" x14ac:dyDescent="0.25">
      <c r="A249" s="16"/>
      <c r="B249" s="17"/>
      <c r="C249" s="18"/>
      <c r="D249" s="17"/>
      <c r="E249" s="17"/>
      <c r="F249" s="19"/>
      <c r="G249" s="19"/>
      <c r="H249" s="19"/>
      <c r="I249" s="19"/>
      <c r="J249" s="44"/>
      <c r="K249" s="7"/>
      <c r="L249" s="7"/>
      <c r="M249" s="7"/>
      <c r="N249" s="46"/>
      <c r="O249" s="8"/>
      <c r="P249" s="8"/>
      <c r="Q249" s="8"/>
      <c r="R249" s="48"/>
      <c r="S249" s="20"/>
      <c r="T249" s="21"/>
      <c r="U249" s="22"/>
      <c r="V249" s="21"/>
      <c r="W249" s="23"/>
    </row>
    <row r="250" spans="1:23" customFormat="1" x14ac:dyDescent="0.25">
      <c r="A250" s="16"/>
      <c r="B250" s="17"/>
      <c r="C250" s="18"/>
      <c r="D250" s="17"/>
      <c r="E250" s="17"/>
      <c r="F250" s="19"/>
      <c r="G250" s="19"/>
      <c r="H250" s="19"/>
      <c r="I250" s="19"/>
      <c r="J250" s="44"/>
      <c r="K250" s="7"/>
      <c r="L250" s="7"/>
      <c r="M250" s="7"/>
      <c r="N250" s="46"/>
      <c r="O250" s="8"/>
      <c r="P250" s="8"/>
      <c r="Q250" s="8"/>
      <c r="R250" s="48"/>
      <c r="S250" s="20"/>
      <c r="T250" s="21"/>
      <c r="U250" s="22"/>
      <c r="V250" s="21"/>
      <c r="W250" s="23"/>
    </row>
    <row r="251" spans="1:23" customFormat="1" x14ac:dyDescent="0.25">
      <c r="A251" s="16"/>
      <c r="B251" s="17"/>
      <c r="C251" s="18"/>
      <c r="D251" s="17"/>
      <c r="E251" s="17"/>
      <c r="F251" s="19"/>
      <c r="G251" s="19"/>
      <c r="H251" s="19"/>
      <c r="I251" s="19"/>
      <c r="J251" s="44"/>
      <c r="K251" s="7"/>
      <c r="L251" s="7"/>
      <c r="M251" s="7"/>
      <c r="N251" s="46"/>
      <c r="O251" s="8"/>
      <c r="P251" s="8"/>
      <c r="Q251" s="8"/>
      <c r="R251" s="48"/>
      <c r="S251" s="20"/>
      <c r="T251" s="21"/>
      <c r="U251" s="22"/>
      <c r="V251" s="21"/>
      <c r="W251" s="23"/>
    </row>
    <row r="252" spans="1:23" customFormat="1" x14ac:dyDescent="0.25">
      <c r="A252" s="16"/>
      <c r="B252" s="17"/>
      <c r="C252" s="18"/>
      <c r="D252" s="17"/>
      <c r="E252" s="17"/>
      <c r="F252" s="19"/>
      <c r="G252" s="19"/>
      <c r="H252" s="19"/>
      <c r="I252" s="19"/>
      <c r="J252" s="44"/>
      <c r="K252" s="7"/>
      <c r="L252" s="7"/>
      <c r="M252" s="7"/>
      <c r="N252" s="46"/>
      <c r="O252" s="8"/>
      <c r="P252" s="8"/>
      <c r="Q252" s="8"/>
      <c r="R252" s="48"/>
      <c r="S252" s="20"/>
      <c r="T252" s="21"/>
      <c r="U252" s="22"/>
      <c r="V252" s="21"/>
      <c r="W252" s="23"/>
    </row>
    <row r="253" spans="1:23" customFormat="1" x14ac:dyDescent="0.25">
      <c r="A253" s="16"/>
      <c r="B253" s="17"/>
      <c r="C253" s="18"/>
      <c r="D253" s="17"/>
      <c r="E253" s="17"/>
      <c r="F253" s="19"/>
      <c r="G253" s="19"/>
      <c r="H253" s="19"/>
      <c r="I253" s="19"/>
      <c r="J253" s="44"/>
      <c r="K253" s="7"/>
      <c r="L253" s="7"/>
      <c r="M253" s="7"/>
      <c r="N253" s="46"/>
      <c r="O253" s="8"/>
      <c r="P253" s="8"/>
      <c r="Q253" s="8"/>
      <c r="R253" s="48"/>
      <c r="S253" s="20"/>
      <c r="T253" s="21"/>
      <c r="U253" s="22"/>
      <c r="V253" s="21"/>
      <c r="W253" s="23"/>
    </row>
    <row r="254" spans="1:23" customFormat="1" x14ac:dyDescent="0.25">
      <c r="A254" s="16"/>
      <c r="B254" s="17"/>
      <c r="C254" s="18"/>
      <c r="D254" s="17"/>
      <c r="E254" s="17"/>
      <c r="F254" s="19"/>
      <c r="G254" s="19"/>
      <c r="H254" s="19"/>
      <c r="I254" s="19"/>
      <c r="J254" s="44"/>
      <c r="K254" s="7"/>
      <c r="L254" s="7"/>
      <c r="M254" s="7"/>
      <c r="N254" s="46"/>
      <c r="O254" s="8"/>
      <c r="P254" s="8"/>
      <c r="Q254" s="8"/>
      <c r="R254" s="48"/>
      <c r="S254" s="20"/>
      <c r="T254" s="21"/>
      <c r="U254" s="22"/>
      <c r="V254" s="21"/>
      <c r="W254" s="23"/>
    </row>
    <row r="255" spans="1:23" customFormat="1" x14ac:dyDescent="0.25">
      <c r="A255" s="16"/>
      <c r="B255" s="17"/>
      <c r="C255" s="18"/>
      <c r="D255" s="17"/>
      <c r="E255" s="17"/>
      <c r="F255" s="19"/>
      <c r="G255" s="19"/>
      <c r="H255" s="19"/>
      <c r="I255" s="19"/>
      <c r="J255" s="44"/>
      <c r="K255" s="7"/>
      <c r="L255" s="7"/>
      <c r="M255" s="7"/>
      <c r="N255" s="46"/>
      <c r="O255" s="8"/>
      <c r="P255" s="8"/>
      <c r="Q255" s="8"/>
      <c r="R255" s="48"/>
      <c r="S255" s="20"/>
      <c r="T255" s="21"/>
      <c r="U255" s="22"/>
      <c r="V255" s="21"/>
      <c r="W255" s="23"/>
    </row>
    <row r="256" spans="1:23" customFormat="1" x14ac:dyDescent="0.25">
      <c r="A256" s="16"/>
      <c r="B256" s="17"/>
      <c r="C256" s="18"/>
      <c r="D256" s="17"/>
      <c r="E256" s="17"/>
      <c r="F256" s="19"/>
      <c r="G256" s="19"/>
      <c r="H256" s="19"/>
      <c r="I256" s="19"/>
      <c r="J256" s="44"/>
      <c r="K256" s="7"/>
      <c r="L256" s="7"/>
      <c r="M256" s="7"/>
      <c r="N256" s="46"/>
      <c r="O256" s="8"/>
      <c r="P256" s="8"/>
      <c r="Q256" s="8"/>
      <c r="R256" s="48"/>
      <c r="S256" s="20"/>
      <c r="T256" s="21"/>
      <c r="U256" s="22"/>
      <c r="V256" s="21"/>
      <c r="W256" s="23"/>
    </row>
    <row r="257" spans="1:23" customFormat="1" x14ac:dyDescent="0.25">
      <c r="A257" s="16"/>
      <c r="B257" s="17"/>
      <c r="C257" s="18"/>
      <c r="D257" s="17"/>
      <c r="E257" s="17"/>
      <c r="F257" s="19"/>
      <c r="G257" s="19"/>
      <c r="H257" s="19"/>
      <c r="I257" s="19"/>
      <c r="J257" s="44"/>
      <c r="K257" s="7"/>
      <c r="L257" s="7"/>
      <c r="M257" s="7"/>
      <c r="N257" s="46"/>
      <c r="O257" s="8"/>
      <c r="P257" s="8"/>
      <c r="Q257" s="8"/>
      <c r="R257" s="48"/>
      <c r="S257" s="20"/>
      <c r="T257" s="21"/>
      <c r="U257" s="22"/>
      <c r="V257" s="21"/>
      <c r="W257" s="23"/>
    </row>
    <row r="258" spans="1:23" customFormat="1" x14ac:dyDescent="0.25">
      <c r="A258" s="16"/>
      <c r="B258" s="17"/>
      <c r="C258" s="18"/>
      <c r="D258" s="17"/>
      <c r="E258" s="17"/>
      <c r="F258" s="19"/>
      <c r="G258" s="19"/>
      <c r="H258" s="19"/>
      <c r="I258" s="19"/>
      <c r="J258" s="44"/>
      <c r="K258" s="7"/>
      <c r="L258" s="7"/>
      <c r="M258" s="7"/>
      <c r="N258" s="46"/>
      <c r="O258" s="8"/>
      <c r="P258" s="8"/>
      <c r="Q258" s="8"/>
      <c r="R258" s="48"/>
      <c r="S258" s="20"/>
      <c r="T258" s="21"/>
      <c r="U258" s="22"/>
      <c r="V258" s="21"/>
      <c r="W258" s="23"/>
    </row>
    <row r="259" spans="1:23" customFormat="1" x14ac:dyDescent="0.25">
      <c r="A259" s="16"/>
      <c r="B259" s="17"/>
      <c r="C259" s="18"/>
      <c r="D259" s="17"/>
      <c r="E259" s="17"/>
      <c r="F259" s="19"/>
      <c r="G259" s="19"/>
      <c r="H259" s="19"/>
      <c r="I259" s="19"/>
      <c r="J259" s="44"/>
      <c r="K259" s="7"/>
      <c r="L259" s="7"/>
      <c r="M259" s="7"/>
      <c r="N259" s="46"/>
      <c r="O259" s="8"/>
      <c r="P259" s="8"/>
      <c r="Q259" s="8"/>
      <c r="R259" s="48"/>
      <c r="S259" s="20"/>
      <c r="T259" s="21"/>
      <c r="U259" s="22"/>
      <c r="V259" s="21"/>
      <c r="W259" s="23"/>
    </row>
    <row r="260" spans="1:23" customFormat="1" x14ac:dyDescent="0.25">
      <c r="A260" s="16"/>
      <c r="B260" s="17"/>
      <c r="C260" s="18"/>
      <c r="D260" s="17"/>
      <c r="E260" s="17"/>
      <c r="F260" s="19"/>
      <c r="G260" s="19"/>
      <c r="H260" s="19"/>
      <c r="I260" s="19"/>
      <c r="J260" s="44"/>
      <c r="K260" s="7"/>
      <c r="L260" s="7"/>
      <c r="M260" s="7"/>
      <c r="N260" s="46"/>
      <c r="O260" s="8"/>
      <c r="P260" s="8"/>
      <c r="Q260" s="8"/>
      <c r="R260" s="48"/>
      <c r="S260" s="20"/>
      <c r="T260" s="21"/>
      <c r="U260" s="22"/>
      <c r="V260" s="21"/>
      <c r="W260" s="23"/>
    </row>
    <row r="261" spans="1:23" customFormat="1" x14ac:dyDescent="0.25">
      <c r="A261" s="16"/>
      <c r="B261" s="17"/>
      <c r="C261" s="18"/>
      <c r="D261" s="17"/>
      <c r="E261" s="17"/>
      <c r="F261" s="19"/>
      <c r="G261" s="19"/>
      <c r="H261" s="19"/>
      <c r="I261" s="19"/>
      <c r="J261" s="44"/>
      <c r="K261" s="7"/>
      <c r="L261" s="7"/>
      <c r="M261" s="7"/>
      <c r="N261" s="46"/>
      <c r="O261" s="8"/>
      <c r="P261" s="8"/>
      <c r="Q261" s="8"/>
      <c r="R261" s="48"/>
      <c r="S261" s="20"/>
      <c r="T261" s="21"/>
      <c r="U261" s="22"/>
      <c r="V261" s="21"/>
      <c r="W261" s="23"/>
    </row>
    <row r="262" spans="1:23" customFormat="1" x14ac:dyDescent="0.25">
      <c r="A262" s="16"/>
      <c r="B262" s="17"/>
      <c r="C262" s="18"/>
      <c r="D262" s="17"/>
      <c r="E262" s="17"/>
      <c r="F262" s="19"/>
      <c r="G262" s="19"/>
      <c r="H262" s="19"/>
      <c r="I262" s="19"/>
      <c r="J262" s="44"/>
      <c r="K262" s="7"/>
      <c r="L262" s="7"/>
      <c r="M262" s="7"/>
      <c r="N262" s="46"/>
      <c r="O262" s="8"/>
      <c r="P262" s="8"/>
      <c r="Q262" s="8"/>
      <c r="R262" s="48"/>
      <c r="S262" s="20"/>
      <c r="T262" s="21"/>
      <c r="U262" s="22"/>
      <c r="V262" s="21"/>
      <c r="W262" s="23"/>
    </row>
    <row r="263" spans="1:23" customFormat="1" x14ac:dyDescent="0.25">
      <c r="A263" s="16"/>
      <c r="B263" s="17"/>
      <c r="C263" s="18"/>
      <c r="D263" s="17"/>
      <c r="E263" s="17"/>
      <c r="F263" s="19"/>
      <c r="G263" s="19"/>
      <c r="H263" s="19"/>
      <c r="I263" s="19"/>
      <c r="J263" s="44"/>
      <c r="K263" s="7"/>
      <c r="L263" s="7"/>
      <c r="M263" s="7"/>
      <c r="N263" s="46"/>
      <c r="O263" s="8"/>
      <c r="P263" s="8"/>
      <c r="Q263" s="8"/>
      <c r="R263" s="48"/>
      <c r="S263" s="20"/>
      <c r="T263" s="21"/>
      <c r="U263" s="22"/>
      <c r="V263" s="21"/>
      <c r="W263" s="23"/>
    </row>
    <row r="264" spans="1:23" customFormat="1" x14ac:dyDescent="0.25">
      <c r="A264" s="16"/>
      <c r="B264" s="17"/>
      <c r="C264" s="18"/>
      <c r="D264" s="17"/>
      <c r="E264" s="17"/>
      <c r="F264" s="19"/>
      <c r="G264" s="19"/>
      <c r="H264" s="19"/>
      <c r="I264" s="19"/>
      <c r="J264" s="44"/>
      <c r="K264" s="7"/>
      <c r="L264" s="7"/>
      <c r="M264" s="7"/>
      <c r="N264" s="46"/>
      <c r="O264" s="8"/>
      <c r="P264" s="8"/>
      <c r="Q264" s="8"/>
      <c r="R264" s="48"/>
      <c r="S264" s="20"/>
      <c r="T264" s="21"/>
      <c r="U264" s="22"/>
      <c r="V264" s="21"/>
      <c r="W264" s="23"/>
    </row>
    <row r="265" spans="1:23" customFormat="1" x14ac:dyDescent="0.25">
      <c r="A265" s="16"/>
      <c r="B265" s="17"/>
      <c r="C265" s="18"/>
      <c r="D265" s="17"/>
      <c r="E265" s="17"/>
      <c r="F265" s="19"/>
      <c r="G265" s="19"/>
      <c r="H265" s="19"/>
      <c r="I265" s="19"/>
      <c r="J265" s="44"/>
      <c r="K265" s="7"/>
      <c r="L265" s="7"/>
      <c r="M265" s="7"/>
      <c r="N265" s="46"/>
      <c r="O265" s="8"/>
      <c r="P265" s="8"/>
      <c r="Q265" s="8"/>
      <c r="R265" s="48"/>
      <c r="S265" s="20"/>
      <c r="T265" s="21"/>
      <c r="U265" s="22"/>
      <c r="V265" s="21"/>
      <c r="W265" s="23"/>
    </row>
    <row r="266" spans="1:23" customFormat="1" x14ac:dyDescent="0.25">
      <c r="A266" s="16"/>
      <c r="B266" s="17"/>
      <c r="C266" s="18"/>
      <c r="D266" s="17"/>
      <c r="E266" s="17"/>
      <c r="F266" s="19"/>
      <c r="G266" s="19"/>
      <c r="H266" s="19"/>
      <c r="I266" s="19"/>
      <c r="J266" s="44"/>
      <c r="K266" s="7"/>
      <c r="L266" s="7"/>
      <c r="M266" s="7"/>
      <c r="N266" s="46"/>
      <c r="O266" s="8"/>
      <c r="P266" s="8"/>
      <c r="Q266" s="8"/>
      <c r="R266" s="48"/>
      <c r="S266" s="20"/>
      <c r="T266" s="21"/>
      <c r="U266" s="22"/>
      <c r="V266" s="21"/>
      <c r="W266" s="23"/>
    </row>
    <row r="267" spans="1:23" customFormat="1" x14ac:dyDescent="0.25">
      <c r="A267" s="16"/>
      <c r="B267" s="17"/>
      <c r="C267" s="18"/>
      <c r="D267" s="17"/>
      <c r="E267" s="17"/>
      <c r="F267" s="19"/>
      <c r="G267" s="19"/>
      <c r="H267" s="19"/>
      <c r="I267" s="19"/>
      <c r="J267" s="44"/>
      <c r="K267" s="7"/>
      <c r="L267" s="7"/>
      <c r="M267" s="7"/>
      <c r="N267" s="46"/>
      <c r="O267" s="8"/>
      <c r="P267" s="8"/>
      <c r="Q267" s="8"/>
      <c r="R267" s="48"/>
      <c r="S267" s="20"/>
      <c r="T267" s="21"/>
      <c r="U267" s="22"/>
      <c r="V267" s="21"/>
      <c r="W267" s="23"/>
    </row>
    <row r="268" spans="1:23" customFormat="1" x14ac:dyDescent="0.25">
      <c r="A268" s="16"/>
      <c r="B268" s="17"/>
      <c r="C268" s="18"/>
      <c r="D268" s="17"/>
      <c r="E268" s="17"/>
      <c r="F268" s="19"/>
      <c r="G268" s="19"/>
      <c r="H268" s="19"/>
      <c r="I268" s="19"/>
      <c r="J268" s="44"/>
      <c r="K268" s="7"/>
      <c r="L268" s="7"/>
      <c r="M268" s="7"/>
      <c r="N268" s="46"/>
      <c r="O268" s="8"/>
      <c r="P268" s="8"/>
      <c r="Q268" s="8"/>
      <c r="R268" s="48"/>
      <c r="S268" s="20"/>
      <c r="T268" s="21"/>
      <c r="U268" s="22"/>
      <c r="V268" s="21"/>
      <c r="W268" s="23"/>
    </row>
    <row r="269" spans="1:23" customFormat="1" x14ac:dyDescent="0.25">
      <c r="A269" s="16"/>
      <c r="B269" s="17"/>
      <c r="C269" s="18"/>
      <c r="D269" s="17"/>
      <c r="E269" s="17"/>
      <c r="F269" s="19"/>
      <c r="G269" s="19"/>
      <c r="H269" s="19"/>
      <c r="I269" s="19"/>
      <c r="J269" s="44"/>
      <c r="K269" s="7"/>
      <c r="L269" s="7"/>
      <c r="M269" s="7"/>
      <c r="N269" s="46"/>
      <c r="O269" s="8"/>
      <c r="P269" s="8"/>
      <c r="Q269" s="8"/>
      <c r="R269" s="48"/>
      <c r="S269" s="20"/>
      <c r="T269" s="21"/>
      <c r="U269" s="22"/>
      <c r="V269" s="21"/>
      <c r="W269" s="23"/>
    </row>
    <row r="270" spans="1:23" customFormat="1" x14ac:dyDescent="0.25">
      <c r="A270" s="16"/>
      <c r="B270" s="17"/>
      <c r="C270" s="18"/>
      <c r="D270" s="17"/>
      <c r="E270" s="17"/>
      <c r="F270" s="19"/>
      <c r="G270" s="19"/>
      <c r="H270" s="19"/>
      <c r="I270" s="19"/>
      <c r="J270" s="44"/>
      <c r="K270" s="7"/>
      <c r="L270" s="7"/>
      <c r="M270" s="7"/>
      <c r="N270" s="46"/>
      <c r="O270" s="8"/>
      <c r="P270" s="8"/>
      <c r="Q270" s="8"/>
      <c r="R270" s="48"/>
      <c r="S270" s="20"/>
      <c r="T270" s="21"/>
      <c r="U270" s="22"/>
      <c r="V270" s="21"/>
      <c r="W270" s="23"/>
    </row>
    <row r="271" spans="1:23" customFormat="1" x14ac:dyDescent="0.25">
      <c r="A271" s="16"/>
      <c r="B271" s="17"/>
      <c r="C271" s="18"/>
      <c r="D271" s="17"/>
      <c r="E271" s="17"/>
      <c r="F271" s="19"/>
      <c r="G271" s="19"/>
      <c r="H271" s="19"/>
      <c r="I271" s="19"/>
      <c r="J271" s="44"/>
      <c r="K271" s="7"/>
      <c r="L271" s="7"/>
      <c r="M271" s="7"/>
      <c r="N271" s="46"/>
      <c r="O271" s="8"/>
      <c r="P271" s="8"/>
      <c r="Q271" s="8"/>
      <c r="R271" s="48"/>
      <c r="S271" s="20"/>
      <c r="T271" s="21"/>
      <c r="U271" s="22"/>
      <c r="V271" s="21"/>
      <c r="W271" s="23"/>
    </row>
    <row r="272" spans="1:23" customFormat="1" x14ac:dyDescent="0.25">
      <c r="A272" s="16"/>
      <c r="B272" s="17"/>
      <c r="C272" s="18"/>
      <c r="D272" s="17"/>
      <c r="E272" s="17"/>
      <c r="F272" s="19"/>
      <c r="G272" s="19"/>
      <c r="H272" s="19"/>
      <c r="I272" s="19"/>
      <c r="J272" s="44"/>
      <c r="K272" s="7"/>
      <c r="L272" s="7"/>
      <c r="M272" s="7"/>
      <c r="N272" s="46"/>
      <c r="O272" s="8"/>
      <c r="P272" s="8"/>
      <c r="Q272" s="8"/>
      <c r="R272" s="48"/>
      <c r="S272" s="20"/>
      <c r="T272" s="21"/>
      <c r="U272" s="22"/>
      <c r="V272" s="21"/>
      <c r="W272" s="23"/>
    </row>
    <row r="273" spans="1:23" customFormat="1" x14ac:dyDescent="0.25">
      <c r="A273" s="16"/>
      <c r="B273" s="17"/>
      <c r="C273" s="18"/>
      <c r="D273" s="17"/>
      <c r="E273" s="17"/>
      <c r="F273" s="19"/>
      <c r="G273" s="19"/>
      <c r="H273" s="19"/>
      <c r="I273" s="19"/>
      <c r="J273" s="44"/>
      <c r="K273" s="7"/>
      <c r="L273" s="7"/>
      <c r="M273" s="7"/>
      <c r="N273" s="46"/>
      <c r="O273" s="8"/>
      <c r="P273" s="8"/>
      <c r="Q273" s="8"/>
      <c r="R273" s="48"/>
      <c r="S273" s="20"/>
      <c r="T273" s="21"/>
      <c r="U273" s="22"/>
      <c r="V273" s="21"/>
      <c r="W273" s="23"/>
    </row>
    <row r="274" spans="1:23" customFormat="1" x14ac:dyDescent="0.25">
      <c r="A274" s="16"/>
      <c r="B274" s="17"/>
      <c r="C274" s="18"/>
      <c r="D274" s="17"/>
      <c r="E274" s="17"/>
      <c r="F274" s="19"/>
      <c r="G274" s="19"/>
      <c r="H274" s="19"/>
      <c r="I274" s="19"/>
      <c r="J274" s="44"/>
      <c r="K274" s="7"/>
      <c r="L274" s="7"/>
      <c r="M274" s="7"/>
      <c r="N274" s="46"/>
      <c r="O274" s="8"/>
      <c r="P274" s="8"/>
      <c r="Q274" s="8"/>
      <c r="R274" s="48"/>
      <c r="S274" s="20"/>
      <c r="T274" s="21"/>
      <c r="U274" s="22"/>
      <c r="V274" s="21"/>
      <c r="W274" s="23"/>
    </row>
    <row r="275" spans="1:23" customFormat="1" x14ac:dyDescent="0.25">
      <c r="A275" s="16"/>
      <c r="B275" s="17"/>
      <c r="C275" s="18"/>
      <c r="D275" s="17"/>
      <c r="E275" s="17"/>
      <c r="F275" s="19"/>
      <c r="G275" s="19"/>
      <c r="H275" s="19"/>
      <c r="I275" s="19"/>
      <c r="J275" s="44"/>
      <c r="K275" s="7"/>
      <c r="L275" s="7"/>
      <c r="M275" s="7"/>
      <c r="N275" s="46"/>
      <c r="O275" s="8"/>
      <c r="P275" s="8"/>
      <c r="Q275" s="8"/>
      <c r="R275" s="48"/>
      <c r="S275" s="20"/>
      <c r="T275" s="21"/>
      <c r="U275" s="22"/>
      <c r="V275" s="21"/>
      <c r="W275" s="23"/>
    </row>
    <row r="276" spans="1:23" customFormat="1" x14ac:dyDescent="0.25">
      <c r="A276" s="16"/>
      <c r="B276" s="17"/>
      <c r="C276" s="18"/>
      <c r="D276" s="17"/>
      <c r="E276" s="17"/>
      <c r="F276" s="19"/>
      <c r="G276" s="19"/>
      <c r="H276" s="19"/>
      <c r="I276" s="19"/>
      <c r="J276" s="44"/>
      <c r="K276" s="7"/>
      <c r="L276" s="7"/>
      <c r="M276" s="7"/>
      <c r="N276" s="46"/>
      <c r="O276" s="8"/>
      <c r="P276" s="8"/>
      <c r="Q276" s="8"/>
      <c r="R276" s="48"/>
      <c r="S276" s="20"/>
      <c r="T276" s="21"/>
      <c r="U276" s="22"/>
      <c r="V276" s="21"/>
      <c r="W276" s="23"/>
    </row>
    <row r="277" spans="1:23" customFormat="1" x14ac:dyDescent="0.25">
      <c r="A277" s="16"/>
      <c r="B277" s="17"/>
      <c r="C277" s="18"/>
      <c r="D277" s="17"/>
      <c r="E277" s="17"/>
      <c r="F277" s="19"/>
      <c r="G277" s="19"/>
      <c r="H277" s="19"/>
      <c r="I277" s="19"/>
      <c r="J277" s="44"/>
      <c r="K277" s="7"/>
      <c r="L277" s="7"/>
      <c r="M277" s="7"/>
      <c r="N277" s="46"/>
      <c r="O277" s="8"/>
      <c r="P277" s="8"/>
      <c r="Q277" s="8"/>
      <c r="R277" s="48"/>
      <c r="S277" s="20"/>
      <c r="T277" s="21"/>
      <c r="U277" s="22"/>
      <c r="V277" s="21"/>
      <c r="W277" s="23"/>
    </row>
    <row r="278" spans="1:23" x14ac:dyDescent="0.25">
      <c r="A278" s="16"/>
      <c r="B278" s="17"/>
      <c r="C278" s="18"/>
      <c r="D278" s="17"/>
      <c r="E278" s="17"/>
      <c r="F278" s="19"/>
      <c r="G278" s="19"/>
      <c r="H278" s="19"/>
      <c r="I278" s="19"/>
      <c r="N278" s="46"/>
      <c r="O278" s="8"/>
      <c r="P278" s="8"/>
      <c r="Q278" s="8"/>
      <c r="R278" s="48"/>
      <c r="S278" s="20"/>
      <c r="T278" s="21"/>
      <c r="U278" s="22"/>
      <c r="V278" s="21"/>
      <c r="W278" s="23"/>
    </row>
    <row r="279" spans="1:23" x14ac:dyDescent="0.25">
      <c r="A279" s="16"/>
      <c r="B279" s="17"/>
      <c r="C279" s="18"/>
      <c r="D279" s="17"/>
      <c r="E279" s="17"/>
      <c r="F279" s="19"/>
      <c r="G279" s="19"/>
      <c r="H279" s="19"/>
      <c r="I279" s="19"/>
      <c r="N279" s="46"/>
      <c r="O279" s="8"/>
      <c r="P279" s="8"/>
      <c r="Q279" s="8"/>
      <c r="R279" s="48"/>
      <c r="S279" s="20"/>
      <c r="T279" s="21"/>
      <c r="U279" s="22"/>
      <c r="V279" s="21"/>
      <c r="W279" s="23"/>
    </row>
    <row r="280" spans="1:23" x14ac:dyDescent="0.25">
      <c r="A280" s="16"/>
      <c r="B280" s="17"/>
      <c r="C280" s="18"/>
      <c r="D280" s="17"/>
      <c r="E280" s="17"/>
      <c r="F280" s="19"/>
      <c r="G280" s="19"/>
      <c r="H280" s="19"/>
      <c r="I280" s="19"/>
      <c r="N280" s="46"/>
      <c r="O280" s="8"/>
      <c r="P280" s="8"/>
      <c r="Q280" s="8"/>
      <c r="R280" s="48"/>
      <c r="S280" s="20"/>
      <c r="T280" s="21"/>
      <c r="U280" s="22"/>
      <c r="V280" s="21"/>
      <c r="W280" s="23"/>
    </row>
    <row r="281" spans="1:23" x14ac:dyDescent="0.25">
      <c r="A281" s="16"/>
      <c r="B281" s="17"/>
      <c r="C281" s="18"/>
      <c r="D281" s="17"/>
      <c r="E281" s="17"/>
      <c r="F281" s="19"/>
      <c r="G281" s="19"/>
      <c r="H281" s="19"/>
      <c r="I281" s="19"/>
      <c r="N281" s="46"/>
      <c r="O281" s="8"/>
      <c r="P281" s="8"/>
      <c r="Q281" s="8"/>
      <c r="R281" s="48"/>
      <c r="S281" s="20"/>
      <c r="T281" s="21"/>
      <c r="U281" s="22"/>
      <c r="V281" s="21"/>
      <c r="W281" s="23"/>
    </row>
  </sheetData>
  <mergeCells count="19">
    <mergeCell ref="A1:W1"/>
    <mergeCell ref="A2:W2"/>
    <mergeCell ref="A5:W5"/>
    <mergeCell ref="A6:W6"/>
    <mergeCell ref="A11:W11"/>
    <mergeCell ref="T8:U8"/>
    <mergeCell ref="T9:U9"/>
    <mergeCell ref="T10:U10"/>
    <mergeCell ref="P3:Q3"/>
    <mergeCell ref="A23:W23"/>
    <mergeCell ref="A19:W19"/>
    <mergeCell ref="A15:W15"/>
    <mergeCell ref="J39:N39"/>
    <mergeCell ref="J36:N36"/>
    <mergeCell ref="J37:N37"/>
    <mergeCell ref="J38:N38"/>
    <mergeCell ref="T32:U32"/>
    <mergeCell ref="T33:U33"/>
    <mergeCell ref="T34:U34"/>
  </mergeCells>
  <phoneticPr fontId="29" type="noConversion"/>
  <printOptions horizontalCentered="1"/>
  <pageMargins left="0" right="0" top="0.39370078740157483" bottom="0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4"/>
  <sheetViews>
    <sheetView tabSelected="1" workbookViewId="0">
      <selection activeCell="A2" sqref="A2:W2"/>
    </sheetView>
  </sheetViews>
  <sheetFormatPr defaultColWidth="10.42578125" defaultRowHeight="15" x14ac:dyDescent="0.25"/>
  <cols>
    <col min="1" max="1" width="3.7109375" style="13" customWidth="1"/>
    <col min="2" max="2" width="26.5703125" style="2" customWidth="1"/>
    <col min="3" max="3" width="7.28515625" style="4" customWidth="1"/>
    <col min="4" max="4" width="7.5703125" style="2" customWidth="1"/>
    <col min="5" max="5" width="24.5703125" style="5" customWidth="1"/>
    <col min="6" max="6" width="7.85546875" style="6" customWidth="1"/>
    <col min="7" max="9" width="7.85546875" style="6" hidden="1" customWidth="1"/>
    <col min="10" max="10" width="8.5703125" style="44" customWidth="1"/>
    <col min="11" max="13" width="7.7109375" style="7" hidden="1" customWidth="1"/>
    <col min="14" max="14" width="7.5703125" style="47" customWidth="1"/>
    <col min="15" max="17" width="7.5703125" style="25" hidden="1" customWidth="1"/>
    <col min="18" max="18" width="8.140625" style="49" customWidth="1"/>
    <col min="19" max="19" width="7.7109375" style="26" customWidth="1"/>
    <col min="20" max="20" width="4.5703125" style="27" customWidth="1"/>
    <col min="21" max="21" width="7.7109375" style="28" customWidth="1"/>
    <col min="22" max="22" width="5.7109375" style="27" customWidth="1"/>
    <col min="23" max="23" width="30" style="29" customWidth="1"/>
    <col min="24" max="16384" width="10.42578125" style="10"/>
  </cols>
  <sheetData>
    <row r="1" spans="1:23" s="1" customFormat="1" ht="18" x14ac:dyDescent="0.25">
      <c r="A1" s="201" t="s">
        <v>168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3" s="1" customFormat="1" ht="18" x14ac:dyDescent="0.25">
      <c r="A2" s="201" t="s">
        <v>60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</row>
    <row r="3" spans="1:23" x14ac:dyDescent="0.25">
      <c r="A3" s="2"/>
      <c r="B3" s="3" t="s">
        <v>29</v>
      </c>
      <c r="D3" s="3"/>
      <c r="N3" s="46"/>
      <c r="O3" s="8"/>
      <c r="P3" s="8"/>
      <c r="Q3" s="8"/>
      <c r="R3" s="44"/>
      <c r="S3" s="7"/>
      <c r="T3" s="4"/>
      <c r="U3" s="6"/>
      <c r="V3" s="6"/>
      <c r="W3" s="9" t="s">
        <v>62</v>
      </c>
    </row>
    <row r="4" spans="1:23" s="11" customFormat="1" ht="67.5" customHeight="1" x14ac:dyDescent="0.25">
      <c r="A4" s="31" t="s">
        <v>0</v>
      </c>
      <c r="B4" s="32" t="s">
        <v>1</v>
      </c>
      <c r="C4" s="33" t="s">
        <v>2</v>
      </c>
      <c r="D4" s="33" t="s">
        <v>3</v>
      </c>
      <c r="E4" s="34" t="s">
        <v>52</v>
      </c>
      <c r="F4" s="30" t="s">
        <v>4</v>
      </c>
      <c r="G4" s="35" t="s">
        <v>12</v>
      </c>
      <c r="H4" s="35" t="s">
        <v>13</v>
      </c>
      <c r="I4" s="35" t="s">
        <v>14</v>
      </c>
      <c r="J4" s="41" t="s">
        <v>5</v>
      </c>
      <c r="K4" s="36" t="s">
        <v>15</v>
      </c>
      <c r="L4" s="36" t="s">
        <v>16</v>
      </c>
      <c r="M4" s="36" t="s">
        <v>17</v>
      </c>
      <c r="N4" s="42" t="s">
        <v>6</v>
      </c>
      <c r="O4" s="37" t="s">
        <v>18</v>
      </c>
      <c r="P4" s="37" t="s">
        <v>19</v>
      </c>
      <c r="Q4" s="37" t="s">
        <v>20</v>
      </c>
      <c r="R4" s="43" t="s">
        <v>7</v>
      </c>
      <c r="S4" s="42" t="s">
        <v>51</v>
      </c>
      <c r="T4" s="38" t="s">
        <v>8</v>
      </c>
      <c r="U4" s="39" t="s">
        <v>9</v>
      </c>
      <c r="V4" s="39" t="s">
        <v>10</v>
      </c>
      <c r="W4" s="40" t="s">
        <v>11</v>
      </c>
    </row>
    <row r="5" spans="1:23" s="12" customFormat="1" x14ac:dyDescent="0.25">
      <c r="A5" s="202" t="s">
        <v>57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12"/>
      <c r="S5" s="212"/>
      <c r="T5" s="212"/>
      <c r="U5" s="212"/>
      <c r="V5" s="212"/>
      <c r="W5" s="212"/>
    </row>
    <row r="6" spans="1:23" s="50" customFormat="1" ht="16.5" customHeight="1" x14ac:dyDescent="0.25">
      <c r="A6" s="213" t="s">
        <v>63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</row>
    <row r="7" spans="1:23" s="14" customFormat="1" x14ac:dyDescent="0.25">
      <c r="A7" s="153">
        <v>1</v>
      </c>
      <c r="B7" s="170" t="s">
        <v>101</v>
      </c>
      <c r="C7" s="171">
        <v>1999</v>
      </c>
      <c r="D7" s="171" t="s">
        <v>66</v>
      </c>
      <c r="E7" s="170" t="s">
        <v>77</v>
      </c>
      <c r="F7" s="172">
        <v>40.5</v>
      </c>
      <c r="G7" s="172">
        <v>60</v>
      </c>
      <c r="H7" s="172"/>
      <c r="I7" s="172"/>
      <c r="J7" s="173">
        <v>82.5</v>
      </c>
      <c r="K7" s="172">
        <v>35</v>
      </c>
      <c r="L7" s="172"/>
      <c r="M7" s="172"/>
      <c r="N7" s="173">
        <v>45</v>
      </c>
      <c r="O7" s="172">
        <v>70</v>
      </c>
      <c r="P7" s="170"/>
      <c r="Q7" s="170"/>
      <c r="R7" s="173">
        <v>90</v>
      </c>
      <c r="S7" s="173">
        <f>SUM(J7,N7,R7)</f>
        <v>217.5</v>
      </c>
      <c r="T7" s="171">
        <v>12</v>
      </c>
      <c r="U7" s="183">
        <f>(500/(-216.0475144+16.2606339*F7-0.002388645*F7^2-0.00113732*F7^3+0.00000701863*F7^4-0.00000001291*F7^5))*S7</f>
        <v>285.79745346386113</v>
      </c>
      <c r="V7" s="170" t="s">
        <v>162</v>
      </c>
      <c r="W7" s="170" t="s">
        <v>67</v>
      </c>
    </row>
    <row r="8" spans="1:23" s="14" customFormat="1" x14ac:dyDescent="0.25">
      <c r="A8" s="153">
        <v>2</v>
      </c>
      <c r="B8" s="170" t="s">
        <v>154</v>
      </c>
      <c r="C8" s="171">
        <v>1999</v>
      </c>
      <c r="D8" s="171" t="s">
        <v>66</v>
      </c>
      <c r="E8" s="170" t="s">
        <v>77</v>
      </c>
      <c r="F8" s="172">
        <v>39.799999999999997</v>
      </c>
      <c r="G8" s="172">
        <v>60</v>
      </c>
      <c r="H8" s="172"/>
      <c r="I8" s="172"/>
      <c r="J8" s="173">
        <v>60</v>
      </c>
      <c r="K8" s="172">
        <v>37.5</v>
      </c>
      <c r="L8" s="172"/>
      <c r="M8" s="172"/>
      <c r="N8" s="173">
        <v>40</v>
      </c>
      <c r="O8" s="172">
        <v>75</v>
      </c>
      <c r="P8" s="170"/>
      <c r="Q8" s="170"/>
      <c r="R8" s="173">
        <v>85</v>
      </c>
      <c r="S8" s="173">
        <f>SUM(J8,N8,R8)</f>
        <v>185</v>
      </c>
      <c r="T8" s="171">
        <v>9</v>
      </c>
      <c r="U8" s="183">
        <f>(500/(-216.0475144+16.2606339*F8-0.002388645*F8^2-0.00113732*F8^3+0.00000701863*F8^4-0.00000001291*F8^5))*S8</f>
        <v>248.68154112309909</v>
      </c>
      <c r="V8" s="170" t="s">
        <v>188</v>
      </c>
      <c r="W8" s="170" t="s">
        <v>140</v>
      </c>
    </row>
    <row r="9" spans="1:23" s="14" customFormat="1" hidden="1" x14ac:dyDescent="0.25">
      <c r="A9" s="178" t="s">
        <v>167</v>
      </c>
      <c r="B9" s="174"/>
      <c r="C9" s="175"/>
      <c r="D9" s="175"/>
      <c r="E9" s="174"/>
      <c r="F9" s="56"/>
      <c r="G9" s="56"/>
      <c r="H9" s="56"/>
      <c r="I9" s="56"/>
      <c r="J9" s="176"/>
      <c r="K9" s="56"/>
      <c r="L9" s="56"/>
      <c r="M9" s="56"/>
      <c r="N9" s="176"/>
      <c r="O9" s="56"/>
      <c r="P9" s="174"/>
      <c r="Q9" s="174"/>
      <c r="R9" s="177"/>
      <c r="S9" s="176"/>
      <c r="T9" s="174"/>
      <c r="U9" s="188"/>
      <c r="V9" s="174"/>
      <c r="W9" s="174"/>
    </row>
    <row r="10" spans="1:23" s="14" customFormat="1" x14ac:dyDescent="0.25">
      <c r="A10" s="165"/>
      <c r="B10" s="174"/>
      <c r="C10" s="175"/>
      <c r="D10" s="175"/>
      <c r="E10" s="174"/>
      <c r="F10" s="56"/>
      <c r="G10" s="56"/>
      <c r="H10" s="56"/>
      <c r="I10" s="56"/>
      <c r="J10" s="176"/>
      <c r="K10" s="56"/>
      <c r="L10" s="56"/>
      <c r="M10" s="56"/>
      <c r="N10" s="176"/>
      <c r="O10" s="56"/>
      <c r="P10" s="174"/>
      <c r="Q10" s="174"/>
      <c r="R10" s="176"/>
      <c r="S10" s="176"/>
      <c r="T10" s="174"/>
      <c r="U10" s="169"/>
      <c r="V10" s="174"/>
      <c r="W10" s="174"/>
    </row>
    <row r="11" spans="1:23" s="12" customFormat="1" ht="13.5" customHeight="1" x14ac:dyDescent="0.25">
      <c r="A11" s="54" t="s">
        <v>31</v>
      </c>
      <c r="B11" s="53"/>
      <c r="C11" s="57"/>
      <c r="D11" s="57" t="s">
        <v>32</v>
      </c>
      <c r="E11" s="123" t="s">
        <v>171</v>
      </c>
      <c r="F11" s="58" t="s">
        <v>35</v>
      </c>
      <c r="G11" s="59" t="s">
        <v>33</v>
      </c>
      <c r="H11" s="52"/>
      <c r="I11" s="124"/>
      <c r="J11" s="211" t="s">
        <v>58</v>
      </c>
      <c r="K11" s="211"/>
      <c r="L11" s="211"/>
      <c r="M11" s="211"/>
      <c r="N11" s="211"/>
      <c r="O11" s="124"/>
      <c r="Q11" s="149"/>
    </row>
    <row r="12" spans="1:23" s="12" customFormat="1" x14ac:dyDescent="0.25">
      <c r="A12" s="57"/>
      <c r="B12" s="53"/>
      <c r="C12" s="57"/>
      <c r="D12" s="57" t="s">
        <v>34</v>
      </c>
      <c r="E12" s="123" t="s">
        <v>172</v>
      </c>
      <c r="F12" s="58" t="s">
        <v>35</v>
      </c>
      <c r="G12" s="59" t="s">
        <v>33</v>
      </c>
      <c r="H12" s="52"/>
      <c r="I12" s="61"/>
      <c r="J12" s="211" t="s">
        <v>58</v>
      </c>
      <c r="K12" s="211"/>
      <c r="L12" s="211"/>
      <c r="M12" s="211"/>
      <c r="N12" s="211"/>
      <c r="O12" s="60"/>
    </row>
    <row r="13" spans="1:23" s="12" customFormat="1" x14ac:dyDescent="0.25">
      <c r="A13" s="57"/>
      <c r="B13" s="53"/>
      <c r="C13" s="57"/>
      <c r="D13" s="57" t="s">
        <v>34</v>
      </c>
      <c r="E13" s="123" t="s">
        <v>59</v>
      </c>
      <c r="F13" s="58" t="s">
        <v>35</v>
      </c>
      <c r="G13" s="59" t="s">
        <v>33</v>
      </c>
      <c r="H13" s="52"/>
      <c r="I13" s="61"/>
      <c r="J13" s="211" t="s">
        <v>58</v>
      </c>
      <c r="K13" s="211"/>
      <c r="L13" s="211"/>
      <c r="M13" s="211"/>
      <c r="N13" s="211"/>
      <c r="O13" s="60"/>
    </row>
    <row r="14" spans="1:23" s="12" customFormat="1" x14ac:dyDescent="0.25">
      <c r="A14" s="65"/>
      <c r="B14" s="125"/>
      <c r="C14" s="61"/>
      <c r="D14" s="51" t="s">
        <v>36</v>
      </c>
      <c r="E14" s="126" t="s">
        <v>46</v>
      </c>
      <c r="F14" s="64" t="s">
        <v>35</v>
      </c>
      <c r="G14" s="59" t="s">
        <v>33</v>
      </c>
      <c r="H14" s="52"/>
      <c r="I14" s="61"/>
      <c r="J14" s="211" t="s">
        <v>58</v>
      </c>
      <c r="K14" s="211"/>
      <c r="L14" s="211"/>
      <c r="M14" s="211"/>
      <c r="N14" s="211"/>
      <c r="O14" s="66"/>
    </row>
    <row r="15" spans="1:23" s="12" customFormat="1" x14ac:dyDescent="0.25">
      <c r="A15" s="65"/>
      <c r="B15" s="125"/>
      <c r="C15" s="61"/>
      <c r="D15" s="51"/>
      <c r="E15" s="123"/>
      <c r="F15" s="64"/>
      <c r="G15" s="59"/>
      <c r="H15" s="52"/>
      <c r="I15" s="61"/>
      <c r="J15" s="179"/>
      <c r="K15" s="179"/>
      <c r="L15" s="179"/>
      <c r="M15" s="179"/>
      <c r="N15" s="179"/>
      <c r="O15" s="66"/>
    </row>
    <row r="16" spans="1:23" s="50" customFormat="1" ht="15" customHeight="1" x14ac:dyDescent="0.25">
      <c r="A16" s="210" t="s">
        <v>54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</row>
    <row r="17" spans="1:23" s="14" customFormat="1" x14ac:dyDescent="0.25">
      <c r="A17" s="153">
        <v>1</v>
      </c>
      <c r="B17" s="170" t="s">
        <v>65</v>
      </c>
      <c r="C17" s="171">
        <v>1997</v>
      </c>
      <c r="D17" s="171" t="s">
        <v>66</v>
      </c>
      <c r="E17" s="170" t="s">
        <v>77</v>
      </c>
      <c r="F17" s="172">
        <v>47.1</v>
      </c>
      <c r="G17" s="172">
        <v>75</v>
      </c>
      <c r="H17" s="172"/>
      <c r="I17" s="172"/>
      <c r="J17" s="173">
        <v>110</v>
      </c>
      <c r="K17" s="172">
        <v>40</v>
      </c>
      <c r="L17" s="172"/>
      <c r="M17" s="172"/>
      <c r="N17" s="173">
        <v>55</v>
      </c>
      <c r="O17" s="172">
        <v>75</v>
      </c>
      <c r="P17" s="170"/>
      <c r="Q17" s="170"/>
      <c r="R17" s="173">
        <v>110</v>
      </c>
      <c r="S17" s="173">
        <f>SUM(J17,N17,R17)</f>
        <v>275</v>
      </c>
      <c r="T17" s="171">
        <v>12</v>
      </c>
      <c r="U17" s="183">
        <f>(500/(-216.0475144+16.2606339*F17-0.002388645*F17^2-0.00113732*F17^3+0.00000701863*F17^4-0.00000001291*F17^5))*S17</f>
        <v>300.71558784323912</v>
      </c>
      <c r="V17" s="170" t="s">
        <v>162</v>
      </c>
      <c r="W17" s="170" t="s">
        <v>67</v>
      </c>
    </row>
    <row r="18" spans="1:23" s="14" customFormat="1" x14ac:dyDescent="0.25">
      <c r="A18" s="153">
        <v>2</v>
      </c>
      <c r="B18" s="170" t="s">
        <v>75</v>
      </c>
      <c r="C18" s="171">
        <v>1999</v>
      </c>
      <c r="D18" s="171" t="s">
        <v>66</v>
      </c>
      <c r="E18" s="170" t="s">
        <v>77</v>
      </c>
      <c r="F18" s="172">
        <v>47.6</v>
      </c>
      <c r="G18" s="172">
        <v>85</v>
      </c>
      <c r="H18" s="172"/>
      <c r="I18" s="172"/>
      <c r="J18" s="173">
        <v>95</v>
      </c>
      <c r="K18" s="172">
        <v>42.5</v>
      </c>
      <c r="L18" s="172"/>
      <c r="M18" s="172"/>
      <c r="N18" s="173">
        <v>45</v>
      </c>
      <c r="O18" s="172">
        <v>90</v>
      </c>
      <c r="P18" s="170"/>
      <c r="Q18" s="170"/>
      <c r="R18" s="173">
        <v>95</v>
      </c>
      <c r="S18" s="173">
        <f>SUM(J18,N18,R18)</f>
        <v>235</v>
      </c>
      <c r="T18" s="171">
        <v>9</v>
      </c>
      <c r="U18" s="183">
        <f>(500/(-216.0475144+16.2606339*F18-0.002388645*F18^2-0.00113732*F18^3+0.00000701863*F18^4-0.00000001291*F18^5))*S18</f>
        <v>253.90966959420098</v>
      </c>
      <c r="V18" s="170" t="s">
        <v>162</v>
      </c>
      <c r="W18" s="170" t="s">
        <v>67</v>
      </c>
    </row>
    <row r="19" spans="1:23" s="14" customFormat="1" x14ac:dyDescent="0.25">
      <c r="A19" s="153">
        <v>3</v>
      </c>
      <c r="B19" s="170" t="s">
        <v>153</v>
      </c>
      <c r="C19" s="171">
        <v>1998</v>
      </c>
      <c r="D19" s="171" t="s">
        <v>66</v>
      </c>
      <c r="E19" s="170" t="s">
        <v>77</v>
      </c>
      <c r="F19" s="172">
        <v>46.8</v>
      </c>
      <c r="G19" s="172">
        <v>60</v>
      </c>
      <c r="H19" s="172"/>
      <c r="I19" s="172"/>
      <c r="J19" s="173">
        <v>62.5</v>
      </c>
      <c r="K19" s="172">
        <v>50</v>
      </c>
      <c r="L19" s="172"/>
      <c r="M19" s="172"/>
      <c r="N19" s="173">
        <v>52.5</v>
      </c>
      <c r="O19" s="172">
        <v>80</v>
      </c>
      <c r="P19" s="170"/>
      <c r="Q19" s="170"/>
      <c r="R19" s="173">
        <v>87.5</v>
      </c>
      <c r="S19" s="173">
        <f>SUM(J19,N19,R19)</f>
        <v>202.5</v>
      </c>
      <c r="T19" s="171">
        <v>8</v>
      </c>
      <c r="U19" s="183">
        <f>(500/(-216.0475144+16.2606339*F19-0.002388645*F19^2-0.00113732*F19^3+0.00000701863*F19^4-0.00000001291*F19^5))*S19</f>
        <v>223.0615854125098</v>
      </c>
      <c r="V19" s="170" t="s">
        <v>162</v>
      </c>
      <c r="W19" s="170" t="s">
        <v>140</v>
      </c>
    </row>
    <row r="20" spans="1:23" s="14" customFormat="1" x14ac:dyDescent="0.25">
      <c r="A20" s="153">
        <v>4</v>
      </c>
      <c r="B20" s="170" t="s">
        <v>136</v>
      </c>
      <c r="C20" s="171">
        <v>1997</v>
      </c>
      <c r="D20" s="171" t="s">
        <v>66</v>
      </c>
      <c r="E20" s="170" t="s">
        <v>94</v>
      </c>
      <c r="F20" s="172">
        <v>44.9</v>
      </c>
      <c r="G20" s="172">
        <v>50</v>
      </c>
      <c r="H20" s="172"/>
      <c r="I20" s="172"/>
      <c r="J20" s="173">
        <v>70</v>
      </c>
      <c r="K20" s="172">
        <v>35</v>
      </c>
      <c r="L20" s="172"/>
      <c r="M20" s="172"/>
      <c r="N20" s="173">
        <v>40</v>
      </c>
      <c r="O20" s="172">
        <v>60</v>
      </c>
      <c r="P20" s="170"/>
      <c r="Q20" s="170"/>
      <c r="R20" s="173">
        <v>80</v>
      </c>
      <c r="S20" s="173">
        <f>SUM(J20,N20,R20)</f>
        <v>190</v>
      </c>
      <c r="T20" s="171">
        <v>7</v>
      </c>
      <c r="U20" s="183">
        <f>(500/(-216.0475144+16.2606339*F20-0.002388645*F20^2-0.00113732*F20^3+0.00000701863*F20^4-0.00000001291*F20^5))*S20</f>
        <v>219.6732904458687</v>
      </c>
      <c r="V20" s="170" t="s">
        <v>162</v>
      </c>
      <c r="W20" s="170" t="s">
        <v>132</v>
      </c>
    </row>
    <row r="21" spans="1:23" s="50" customFormat="1" ht="16.5" customHeight="1" x14ac:dyDescent="0.25">
      <c r="A21" s="210" t="s">
        <v>55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</row>
    <row r="22" spans="1:23" s="14" customFormat="1" x14ac:dyDescent="0.25">
      <c r="A22" s="153">
        <v>1</v>
      </c>
      <c r="B22" s="170" t="s">
        <v>112</v>
      </c>
      <c r="C22" s="171">
        <v>1998</v>
      </c>
      <c r="D22" s="171" t="s">
        <v>66</v>
      </c>
      <c r="E22" s="170" t="s">
        <v>77</v>
      </c>
      <c r="F22" s="172">
        <v>52.7</v>
      </c>
      <c r="G22" s="172">
        <v>90</v>
      </c>
      <c r="H22" s="172"/>
      <c r="I22" s="172"/>
      <c r="J22" s="173">
        <v>115</v>
      </c>
      <c r="K22" s="172">
        <v>60</v>
      </c>
      <c r="L22" s="172"/>
      <c r="M22" s="172"/>
      <c r="N22" s="173">
        <v>67.5</v>
      </c>
      <c r="O22" s="172">
        <v>95</v>
      </c>
      <c r="P22" s="170"/>
      <c r="Q22" s="170"/>
      <c r="R22" s="173">
        <v>135</v>
      </c>
      <c r="S22" s="173">
        <f>SUM(J22,N22,R22)</f>
        <v>317.5</v>
      </c>
      <c r="T22" s="171">
        <v>12</v>
      </c>
      <c r="U22" s="183">
        <f>(500/(-216.0475144+16.2606339*F22-0.002388645*F22^2-0.00113732*F22^3+0.00000701863*F22^4-0.00000001291*F22^5))*S22</f>
        <v>307.24929700386639</v>
      </c>
      <c r="V22" s="170">
        <v>2</v>
      </c>
      <c r="W22" s="170" t="s">
        <v>67</v>
      </c>
    </row>
    <row r="23" spans="1:23" s="14" customFormat="1" x14ac:dyDescent="0.25">
      <c r="A23" s="153">
        <v>2</v>
      </c>
      <c r="B23" s="170" t="s">
        <v>117</v>
      </c>
      <c r="C23" s="171">
        <v>1998</v>
      </c>
      <c r="D23" s="171">
        <v>3</v>
      </c>
      <c r="E23" s="170" t="s">
        <v>68</v>
      </c>
      <c r="F23" s="172">
        <v>50.9</v>
      </c>
      <c r="G23" s="172">
        <v>97.5</v>
      </c>
      <c r="H23" s="172"/>
      <c r="I23" s="172"/>
      <c r="J23" s="173">
        <v>110</v>
      </c>
      <c r="K23" s="172">
        <v>52.5</v>
      </c>
      <c r="L23" s="172"/>
      <c r="M23" s="172"/>
      <c r="N23" s="173">
        <v>60</v>
      </c>
      <c r="O23" s="172">
        <v>115</v>
      </c>
      <c r="P23" s="170"/>
      <c r="Q23" s="170"/>
      <c r="R23" s="173">
        <v>132.5</v>
      </c>
      <c r="S23" s="173">
        <f>SUM(J23,N23,R23)</f>
        <v>302.5</v>
      </c>
      <c r="T23" s="171">
        <v>9</v>
      </c>
      <c r="U23" s="183">
        <f>(500/(-216.0475144+16.2606339*F23-0.002388645*F23^2-0.00113732*F23^3+0.00000701863*F23^4-0.00000001291*F23^5))*S23</f>
        <v>303.62361992295519</v>
      </c>
      <c r="V23" s="170">
        <v>2</v>
      </c>
      <c r="W23" s="170" t="s">
        <v>45</v>
      </c>
    </row>
    <row r="24" spans="1:23" s="14" customFormat="1" x14ac:dyDescent="0.25">
      <c r="A24" s="153">
        <v>3</v>
      </c>
      <c r="B24" s="170" t="s">
        <v>183</v>
      </c>
      <c r="C24" s="171">
        <v>1993</v>
      </c>
      <c r="D24" s="171" t="s">
        <v>66</v>
      </c>
      <c r="E24" s="170" t="s">
        <v>122</v>
      </c>
      <c r="F24" s="172">
        <v>52</v>
      </c>
      <c r="G24" s="172"/>
      <c r="H24" s="172"/>
      <c r="I24" s="172"/>
      <c r="J24" s="173">
        <v>90</v>
      </c>
      <c r="K24" s="172"/>
      <c r="L24" s="172"/>
      <c r="M24" s="172"/>
      <c r="N24" s="173">
        <v>55</v>
      </c>
      <c r="O24" s="172"/>
      <c r="P24" s="170"/>
      <c r="Q24" s="170"/>
      <c r="R24" s="173">
        <v>115</v>
      </c>
      <c r="S24" s="173">
        <f>SUM(J24,N24,R24)</f>
        <v>260</v>
      </c>
      <c r="T24" s="199" t="s">
        <v>173</v>
      </c>
      <c r="U24" s="200"/>
      <c r="V24" s="170">
        <v>3</v>
      </c>
      <c r="W24" s="153" t="s">
        <v>182</v>
      </c>
    </row>
    <row r="25" spans="1:23" s="14" customFormat="1" ht="15.75" x14ac:dyDescent="0.25">
      <c r="A25" s="153">
        <v>4</v>
      </c>
      <c r="B25" s="170" t="s">
        <v>144</v>
      </c>
      <c r="C25" s="171">
        <v>1997</v>
      </c>
      <c r="D25" s="171" t="s">
        <v>66</v>
      </c>
      <c r="E25" s="170" t="s">
        <v>77</v>
      </c>
      <c r="F25" s="172">
        <v>51.8</v>
      </c>
      <c r="G25" s="172">
        <v>60</v>
      </c>
      <c r="H25" s="172"/>
      <c r="I25" s="172"/>
      <c r="J25" s="173">
        <v>65</v>
      </c>
      <c r="K25" s="172">
        <v>40</v>
      </c>
      <c r="L25" s="172"/>
      <c r="M25" s="172"/>
      <c r="N25" s="173">
        <v>45</v>
      </c>
      <c r="O25" s="172">
        <v>90</v>
      </c>
      <c r="P25" s="170"/>
      <c r="Q25" s="170"/>
      <c r="R25" s="173">
        <v>0</v>
      </c>
      <c r="S25" s="173">
        <v>0</v>
      </c>
      <c r="T25" s="187" t="s">
        <v>169</v>
      </c>
      <c r="U25" s="183">
        <v>0</v>
      </c>
      <c r="V25" s="170"/>
      <c r="W25" s="170" t="s">
        <v>140</v>
      </c>
    </row>
    <row r="26" spans="1:23" s="50" customFormat="1" ht="16.5" customHeight="1" x14ac:dyDescent="0.25">
      <c r="A26" s="210" t="s">
        <v>24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</row>
    <row r="27" spans="1:23" s="14" customFormat="1" x14ac:dyDescent="0.25">
      <c r="A27" s="153">
        <v>1</v>
      </c>
      <c r="B27" s="170" t="s">
        <v>116</v>
      </c>
      <c r="C27" s="171">
        <v>1996</v>
      </c>
      <c r="D27" s="171">
        <v>2</v>
      </c>
      <c r="E27" s="170" t="s">
        <v>68</v>
      </c>
      <c r="F27" s="172">
        <v>58.3</v>
      </c>
      <c r="G27" s="172">
        <v>120</v>
      </c>
      <c r="H27" s="172"/>
      <c r="I27" s="172"/>
      <c r="J27" s="173">
        <v>135</v>
      </c>
      <c r="K27" s="172">
        <v>60</v>
      </c>
      <c r="L27" s="172"/>
      <c r="M27" s="172"/>
      <c r="N27" s="173">
        <v>75</v>
      </c>
      <c r="O27" s="172">
        <v>140</v>
      </c>
      <c r="P27" s="170"/>
      <c r="Q27" s="170"/>
      <c r="R27" s="173">
        <v>157.5</v>
      </c>
      <c r="S27" s="173">
        <f t="shared" ref="S27:S33" si="0">SUM(J27,N27,R27)</f>
        <v>367.5</v>
      </c>
      <c r="T27" s="171">
        <v>12</v>
      </c>
      <c r="U27" s="183">
        <f t="shared" ref="U27:U33" si="1">(500/(-216.0475144+16.2606339*F27-0.002388645*F27^2-0.00113732*F27^3+0.00000701863*F27^4-0.00000001291*F27^5))*S27</f>
        <v>321.88833555507063</v>
      </c>
      <c r="V27" s="170">
        <v>1</v>
      </c>
      <c r="W27" s="170" t="s">
        <v>45</v>
      </c>
    </row>
    <row r="28" spans="1:23" s="14" customFormat="1" x14ac:dyDescent="0.25">
      <c r="A28" s="153">
        <v>2</v>
      </c>
      <c r="B28" s="170" t="s">
        <v>83</v>
      </c>
      <c r="C28" s="171">
        <v>1996</v>
      </c>
      <c r="D28" s="171" t="s">
        <v>66</v>
      </c>
      <c r="E28" s="170" t="s">
        <v>84</v>
      </c>
      <c r="F28" s="172">
        <v>58.4</v>
      </c>
      <c r="G28" s="172">
        <v>110</v>
      </c>
      <c r="H28" s="172"/>
      <c r="I28" s="172"/>
      <c r="J28" s="173">
        <v>120</v>
      </c>
      <c r="K28" s="172">
        <v>65</v>
      </c>
      <c r="L28" s="172"/>
      <c r="M28" s="172"/>
      <c r="N28" s="173">
        <v>65</v>
      </c>
      <c r="O28" s="172">
        <v>120</v>
      </c>
      <c r="P28" s="170"/>
      <c r="Q28" s="170"/>
      <c r="R28" s="173">
        <v>135</v>
      </c>
      <c r="S28" s="173">
        <f t="shared" si="0"/>
        <v>320</v>
      </c>
      <c r="T28" s="171">
        <v>9</v>
      </c>
      <c r="U28" s="183">
        <f t="shared" si="1"/>
        <v>279.83301396964191</v>
      </c>
      <c r="V28" s="170">
        <v>2</v>
      </c>
      <c r="W28" s="170" t="s">
        <v>85</v>
      </c>
    </row>
    <row r="29" spans="1:23" s="14" customFormat="1" x14ac:dyDescent="0.25">
      <c r="A29" s="153">
        <v>3</v>
      </c>
      <c r="B29" s="170" t="s">
        <v>81</v>
      </c>
      <c r="C29" s="171">
        <v>1997</v>
      </c>
      <c r="D29" s="171" t="s">
        <v>66</v>
      </c>
      <c r="E29" s="170" t="s">
        <v>77</v>
      </c>
      <c r="F29" s="172">
        <v>58.4</v>
      </c>
      <c r="G29" s="172">
        <v>105</v>
      </c>
      <c r="H29" s="172"/>
      <c r="I29" s="172"/>
      <c r="J29" s="173">
        <v>115</v>
      </c>
      <c r="K29" s="172">
        <v>60</v>
      </c>
      <c r="L29" s="172"/>
      <c r="M29" s="172"/>
      <c r="N29" s="173">
        <v>67.5</v>
      </c>
      <c r="O29" s="172">
        <v>80</v>
      </c>
      <c r="P29" s="170"/>
      <c r="Q29" s="170"/>
      <c r="R29" s="173">
        <v>110</v>
      </c>
      <c r="S29" s="173">
        <f t="shared" si="0"/>
        <v>292.5</v>
      </c>
      <c r="T29" s="171">
        <v>8</v>
      </c>
      <c r="U29" s="183">
        <f t="shared" si="1"/>
        <v>255.78486433162584</v>
      </c>
      <c r="V29" s="170">
        <v>3</v>
      </c>
      <c r="W29" s="170" t="s">
        <v>67</v>
      </c>
    </row>
    <row r="30" spans="1:23" s="14" customFormat="1" x14ac:dyDescent="0.25">
      <c r="A30" s="153">
        <v>4</v>
      </c>
      <c r="B30" s="170" t="s">
        <v>89</v>
      </c>
      <c r="C30" s="171">
        <v>1995</v>
      </c>
      <c r="D30" s="171" t="s">
        <v>66</v>
      </c>
      <c r="E30" s="170" t="s">
        <v>73</v>
      </c>
      <c r="F30" s="172">
        <v>57.2</v>
      </c>
      <c r="G30" s="172">
        <v>97.5</v>
      </c>
      <c r="H30" s="172"/>
      <c r="I30" s="172"/>
      <c r="J30" s="173">
        <v>97.5</v>
      </c>
      <c r="K30" s="172">
        <v>55</v>
      </c>
      <c r="L30" s="172"/>
      <c r="M30" s="172"/>
      <c r="N30" s="173">
        <v>62.5</v>
      </c>
      <c r="O30" s="172">
        <v>95</v>
      </c>
      <c r="P30" s="170"/>
      <c r="Q30" s="170"/>
      <c r="R30" s="173">
        <v>100</v>
      </c>
      <c r="S30" s="173">
        <f t="shared" si="0"/>
        <v>260</v>
      </c>
      <c r="T30" s="171">
        <v>7</v>
      </c>
      <c r="U30" s="183">
        <f t="shared" si="1"/>
        <v>231.88372400212094</v>
      </c>
      <c r="V30" s="170" t="s">
        <v>162</v>
      </c>
      <c r="W30" s="170" t="s">
        <v>74</v>
      </c>
    </row>
    <row r="31" spans="1:23" s="14" customFormat="1" x14ac:dyDescent="0.25">
      <c r="A31" s="153">
        <v>5</v>
      </c>
      <c r="B31" s="170" t="s">
        <v>161</v>
      </c>
      <c r="C31" s="171">
        <v>1999</v>
      </c>
      <c r="D31" s="171" t="s">
        <v>162</v>
      </c>
      <c r="E31" s="170" t="s">
        <v>122</v>
      </c>
      <c r="F31" s="172">
        <v>55.2</v>
      </c>
      <c r="G31" s="172">
        <v>90</v>
      </c>
      <c r="H31" s="172"/>
      <c r="I31" s="172"/>
      <c r="J31" s="173">
        <v>97.5</v>
      </c>
      <c r="K31" s="172">
        <v>55</v>
      </c>
      <c r="L31" s="172"/>
      <c r="M31" s="172"/>
      <c r="N31" s="173">
        <v>60</v>
      </c>
      <c r="O31" s="172">
        <v>90</v>
      </c>
      <c r="P31" s="170"/>
      <c r="Q31" s="170"/>
      <c r="R31" s="173">
        <v>100</v>
      </c>
      <c r="S31" s="173">
        <f t="shared" si="0"/>
        <v>257.5</v>
      </c>
      <c r="T31" s="171">
        <v>6</v>
      </c>
      <c r="U31" s="183">
        <f t="shared" si="1"/>
        <v>237.75863678283588</v>
      </c>
      <c r="V31" s="170" t="s">
        <v>188</v>
      </c>
      <c r="W31" s="170" t="s">
        <v>123</v>
      </c>
    </row>
    <row r="32" spans="1:23" s="14" customFormat="1" x14ac:dyDescent="0.25">
      <c r="A32" s="153">
        <v>6</v>
      </c>
      <c r="B32" s="170" t="s">
        <v>130</v>
      </c>
      <c r="C32" s="171">
        <v>2000</v>
      </c>
      <c r="D32" s="171" t="s">
        <v>66</v>
      </c>
      <c r="E32" s="170" t="s">
        <v>129</v>
      </c>
      <c r="F32" s="172">
        <v>59</v>
      </c>
      <c r="G32" s="172">
        <v>60</v>
      </c>
      <c r="H32" s="172"/>
      <c r="I32" s="172"/>
      <c r="J32" s="173">
        <v>70</v>
      </c>
      <c r="K32" s="172">
        <v>32.5</v>
      </c>
      <c r="L32" s="172"/>
      <c r="M32" s="172"/>
      <c r="N32" s="173">
        <v>35</v>
      </c>
      <c r="O32" s="172">
        <v>70</v>
      </c>
      <c r="P32" s="170"/>
      <c r="Q32" s="170"/>
      <c r="R32" s="173">
        <v>92.5</v>
      </c>
      <c r="S32" s="173">
        <f t="shared" si="0"/>
        <v>197.5</v>
      </c>
      <c r="T32" s="171">
        <v>5</v>
      </c>
      <c r="U32" s="183">
        <f t="shared" si="1"/>
        <v>171.06944001567899</v>
      </c>
      <c r="V32" s="170" t="s">
        <v>66</v>
      </c>
      <c r="W32" s="170" t="s">
        <v>128</v>
      </c>
    </row>
    <row r="33" spans="1:23" s="14" customFormat="1" x14ac:dyDescent="0.25">
      <c r="A33" s="153">
        <v>7</v>
      </c>
      <c r="B33" s="170" t="s">
        <v>139</v>
      </c>
      <c r="C33" s="171">
        <v>1999</v>
      </c>
      <c r="D33" s="171" t="s">
        <v>66</v>
      </c>
      <c r="E33" s="170" t="s">
        <v>94</v>
      </c>
      <c r="F33" s="172">
        <v>55</v>
      </c>
      <c r="G33" s="172">
        <v>40</v>
      </c>
      <c r="H33" s="172"/>
      <c r="I33" s="172"/>
      <c r="J33" s="173">
        <v>65</v>
      </c>
      <c r="K33" s="172">
        <v>40</v>
      </c>
      <c r="L33" s="172"/>
      <c r="M33" s="172"/>
      <c r="N33" s="173">
        <v>40</v>
      </c>
      <c r="O33" s="172">
        <v>50</v>
      </c>
      <c r="P33" s="170"/>
      <c r="Q33" s="170"/>
      <c r="R33" s="173">
        <v>75</v>
      </c>
      <c r="S33" s="173">
        <f t="shared" si="0"/>
        <v>180</v>
      </c>
      <c r="T33" s="171">
        <v>4</v>
      </c>
      <c r="U33" s="183">
        <f t="shared" si="1"/>
        <v>166.8002508599879</v>
      </c>
      <c r="V33" s="170" t="s">
        <v>66</v>
      </c>
      <c r="W33" s="170" t="s">
        <v>137</v>
      </c>
    </row>
    <row r="34" spans="1:23" s="14" customFormat="1" x14ac:dyDescent="0.25">
      <c r="A34" s="165"/>
      <c r="B34" s="174"/>
      <c r="C34" s="175"/>
      <c r="D34" s="175"/>
      <c r="E34" s="174"/>
      <c r="F34" s="56"/>
      <c r="G34" s="56"/>
      <c r="H34" s="56"/>
      <c r="I34" s="56"/>
      <c r="J34" s="176"/>
      <c r="K34" s="56"/>
      <c r="L34" s="56"/>
      <c r="M34" s="56"/>
      <c r="N34" s="176"/>
      <c r="O34" s="56"/>
      <c r="P34" s="174"/>
      <c r="Q34" s="174"/>
      <c r="R34" s="176"/>
      <c r="S34" s="176"/>
      <c r="T34" s="174"/>
      <c r="U34" s="169"/>
      <c r="V34" s="174"/>
      <c r="W34" s="174"/>
    </row>
    <row r="35" spans="1:23" s="12" customFormat="1" ht="13.5" customHeight="1" x14ac:dyDescent="0.25">
      <c r="A35" s="54" t="s">
        <v>31</v>
      </c>
      <c r="B35" s="53"/>
      <c r="C35" s="57"/>
      <c r="D35" s="57" t="s">
        <v>32</v>
      </c>
      <c r="E35" s="123" t="s">
        <v>174</v>
      </c>
      <c r="F35" s="58" t="s">
        <v>35</v>
      </c>
      <c r="G35" s="59" t="s">
        <v>33</v>
      </c>
      <c r="H35" s="52"/>
      <c r="I35" s="124"/>
      <c r="J35" s="211" t="s">
        <v>58</v>
      </c>
      <c r="K35" s="211"/>
      <c r="L35" s="211"/>
      <c r="M35" s="211"/>
      <c r="N35" s="211"/>
      <c r="O35" s="124"/>
      <c r="Q35" s="149"/>
    </row>
    <row r="36" spans="1:23" s="12" customFormat="1" x14ac:dyDescent="0.25">
      <c r="A36" s="57"/>
      <c r="B36" s="53"/>
      <c r="C36" s="57"/>
      <c r="D36" s="57" t="s">
        <v>34</v>
      </c>
      <c r="E36" s="123" t="s">
        <v>177</v>
      </c>
      <c r="F36" s="58" t="s">
        <v>35</v>
      </c>
      <c r="G36" s="59" t="s">
        <v>33</v>
      </c>
      <c r="H36" s="52"/>
      <c r="I36" s="61"/>
      <c r="J36" s="211" t="s">
        <v>58</v>
      </c>
      <c r="K36" s="211"/>
      <c r="L36" s="211"/>
      <c r="M36" s="211"/>
      <c r="N36" s="211"/>
      <c r="O36" s="60"/>
    </row>
    <row r="37" spans="1:23" s="12" customFormat="1" x14ac:dyDescent="0.25">
      <c r="A37" s="57"/>
      <c r="B37" s="53"/>
      <c r="C37" s="57"/>
      <c r="D37" s="57" t="s">
        <v>34</v>
      </c>
      <c r="E37" s="123" t="s">
        <v>176</v>
      </c>
      <c r="F37" s="58" t="s">
        <v>35</v>
      </c>
      <c r="G37" s="59" t="s">
        <v>33</v>
      </c>
      <c r="H37" s="52"/>
      <c r="I37" s="61"/>
      <c r="J37" s="211" t="s">
        <v>58</v>
      </c>
      <c r="K37" s="211"/>
      <c r="L37" s="211"/>
      <c r="M37" s="211"/>
      <c r="N37" s="211"/>
      <c r="O37" s="60"/>
    </row>
    <row r="38" spans="1:23" s="12" customFormat="1" x14ac:dyDescent="0.25">
      <c r="A38" s="65"/>
      <c r="B38" s="125"/>
      <c r="C38" s="61"/>
      <c r="D38" s="51" t="s">
        <v>36</v>
      </c>
      <c r="E38" s="123" t="s">
        <v>50</v>
      </c>
      <c r="F38" s="64" t="s">
        <v>35</v>
      </c>
      <c r="G38" s="59" t="s">
        <v>33</v>
      </c>
      <c r="H38" s="52"/>
      <c r="I38" s="61"/>
      <c r="J38" s="211" t="s">
        <v>58</v>
      </c>
      <c r="K38" s="211"/>
      <c r="L38" s="211"/>
      <c r="M38" s="211"/>
      <c r="N38" s="211"/>
      <c r="O38" s="66"/>
    </row>
    <row r="39" spans="1:23" s="12" customFormat="1" x14ac:dyDescent="0.25">
      <c r="A39" s="65"/>
      <c r="B39" s="125"/>
      <c r="C39" s="61"/>
      <c r="D39" s="51"/>
      <c r="E39" s="123"/>
      <c r="F39" s="64"/>
      <c r="G39" s="59"/>
      <c r="H39" s="52"/>
      <c r="I39" s="61"/>
      <c r="J39" s="179"/>
      <c r="K39" s="179"/>
      <c r="L39" s="179"/>
      <c r="M39" s="179"/>
      <c r="N39" s="179"/>
      <c r="O39" s="66"/>
    </row>
    <row r="40" spans="1:23" s="50" customFormat="1" ht="16.5" customHeight="1" x14ac:dyDescent="0.25">
      <c r="A40" s="210" t="s">
        <v>25</v>
      </c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</row>
    <row r="41" spans="1:23" s="14" customFormat="1" x14ac:dyDescent="0.25">
      <c r="A41" s="153">
        <v>1</v>
      </c>
      <c r="B41" s="170" t="s">
        <v>98</v>
      </c>
      <c r="C41" s="171">
        <v>1997</v>
      </c>
      <c r="D41" s="171" t="s">
        <v>66</v>
      </c>
      <c r="E41" s="170" t="s">
        <v>77</v>
      </c>
      <c r="F41" s="172">
        <v>65</v>
      </c>
      <c r="G41" s="172">
        <v>150</v>
      </c>
      <c r="H41" s="172"/>
      <c r="I41" s="172"/>
      <c r="J41" s="173">
        <v>195</v>
      </c>
      <c r="K41" s="172">
        <v>77.5</v>
      </c>
      <c r="L41" s="172"/>
      <c r="M41" s="172"/>
      <c r="N41" s="173">
        <v>100</v>
      </c>
      <c r="O41" s="172">
        <v>150</v>
      </c>
      <c r="P41" s="170"/>
      <c r="Q41" s="170"/>
      <c r="R41" s="173">
        <v>177.5</v>
      </c>
      <c r="S41" s="173">
        <f t="shared" ref="S41:S61" si="2">SUM(J41,N41,R41)</f>
        <v>472.5</v>
      </c>
      <c r="T41" s="171">
        <v>12</v>
      </c>
      <c r="U41" s="183">
        <f t="shared" ref="U41:U61" si="3">(500/(-216.0475144+16.2606339*F41-0.002388645*F41^2-0.00113732*F41^3+0.00000701863*F41^4-0.00000001291*F41^5))*S41</f>
        <v>375.73193825065033</v>
      </c>
      <c r="V41" s="170">
        <v>1</v>
      </c>
      <c r="W41" s="170" t="s">
        <v>67</v>
      </c>
    </row>
    <row r="42" spans="1:23" s="14" customFormat="1" x14ac:dyDescent="0.25">
      <c r="A42" s="153">
        <v>2</v>
      </c>
      <c r="B42" s="170" t="s">
        <v>114</v>
      </c>
      <c r="C42" s="171">
        <v>1995</v>
      </c>
      <c r="D42" s="171">
        <v>1</v>
      </c>
      <c r="E42" s="170" t="s">
        <v>68</v>
      </c>
      <c r="F42" s="172">
        <v>65.900000000000006</v>
      </c>
      <c r="G42" s="172">
        <v>130</v>
      </c>
      <c r="H42" s="172"/>
      <c r="I42" s="172"/>
      <c r="J42" s="173">
        <v>155</v>
      </c>
      <c r="K42" s="172">
        <v>92.5</v>
      </c>
      <c r="L42" s="172"/>
      <c r="M42" s="172"/>
      <c r="N42" s="173">
        <v>107.5</v>
      </c>
      <c r="O42" s="172">
        <v>150</v>
      </c>
      <c r="P42" s="170"/>
      <c r="Q42" s="170"/>
      <c r="R42" s="173">
        <v>180</v>
      </c>
      <c r="S42" s="173">
        <f t="shared" si="2"/>
        <v>442.5</v>
      </c>
      <c r="T42" s="171">
        <v>9</v>
      </c>
      <c r="U42" s="183">
        <f t="shared" si="3"/>
        <v>347.88297771138969</v>
      </c>
      <c r="V42" s="170">
        <v>1</v>
      </c>
      <c r="W42" s="170" t="s">
        <v>45</v>
      </c>
    </row>
    <row r="43" spans="1:23" s="14" customFormat="1" x14ac:dyDescent="0.25">
      <c r="A43" s="153">
        <v>3</v>
      </c>
      <c r="B43" s="170" t="s">
        <v>90</v>
      </c>
      <c r="C43" s="171">
        <v>1995</v>
      </c>
      <c r="D43" s="171" t="s">
        <v>66</v>
      </c>
      <c r="E43" s="170" t="s">
        <v>84</v>
      </c>
      <c r="F43" s="172">
        <v>65.7</v>
      </c>
      <c r="G43" s="172">
        <v>140</v>
      </c>
      <c r="H43" s="172"/>
      <c r="I43" s="172"/>
      <c r="J43" s="173">
        <v>160</v>
      </c>
      <c r="K43" s="172">
        <v>87.5</v>
      </c>
      <c r="L43" s="172"/>
      <c r="M43" s="172"/>
      <c r="N43" s="173">
        <v>97.5</v>
      </c>
      <c r="O43" s="172">
        <v>165</v>
      </c>
      <c r="P43" s="170"/>
      <c r="Q43" s="170"/>
      <c r="R43" s="173">
        <v>182.5</v>
      </c>
      <c r="S43" s="173">
        <f t="shared" si="2"/>
        <v>440</v>
      </c>
      <c r="T43" s="171">
        <v>8</v>
      </c>
      <c r="U43" s="183">
        <f t="shared" si="3"/>
        <v>346.78580794287251</v>
      </c>
      <c r="V43" s="170">
        <v>1</v>
      </c>
      <c r="W43" s="170" t="s">
        <v>85</v>
      </c>
    </row>
    <row r="44" spans="1:23" s="14" customFormat="1" x14ac:dyDescent="0.25">
      <c r="A44" s="153">
        <v>4</v>
      </c>
      <c r="B44" s="170" t="s">
        <v>110</v>
      </c>
      <c r="C44" s="171">
        <v>1995</v>
      </c>
      <c r="D44" s="171">
        <v>2</v>
      </c>
      <c r="E44" s="170" t="s">
        <v>77</v>
      </c>
      <c r="F44" s="172">
        <v>64.599999999999994</v>
      </c>
      <c r="G44" s="172">
        <v>130</v>
      </c>
      <c r="H44" s="172"/>
      <c r="I44" s="172"/>
      <c r="J44" s="173">
        <v>155</v>
      </c>
      <c r="K44" s="172">
        <v>80</v>
      </c>
      <c r="L44" s="172"/>
      <c r="M44" s="172"/>
      <c r="N44" s="173">
        <v>85</v>
      </c>
      <c r="O44" s="172">
        <v>160</v>
      </c>
      <c r="P44" s="170"/>
      <c r="Q44" s="170"/>
      <c r="R44" s="173">
        <v>180</v>
      </c>
      <c r="S44" s="173">
        <f t="shared" si="2"/>
        <v>420</v>
      </c>
      <c r="T44" s="171">
        <v>7</v>
      </c>
      <c r="U44" s="183">
        <f t="shared" si="3"/>
        <v>335.71920769526326</v>
      </c>
      <c r="V44" s="170">
        <v>1</v>
      </c>
      <c r="W44" s="170" t="s">
        <v>108</v>
      </c>
    </row>
    <row r="45" spans="1:23" s="14" customFormat="1" x14ac:dyDescent="0.25">
      <c r="A45" s="153">
        <v>5</v>
      </c>
      <c r="B45" s="170" t="s">
        <v>113</v>
      </c>
      <c r="C45" s="171">
        <v>1995</v>
      </c>
      <c r="D45" s="171">
        <v>2</v>
      </c>
      <c r="E45" s="170" t="s">
        <v>68</v>
      </c>
      <c r="F45" s="172">
        <v>65.3</v>
      </c>
      <c r="G45" s="172">
        <v>130</v>
      </c>
      <c r="H45" s="172"/>
      <c r="I45" s="172"/>
      <c r="J45" s="173">
        <v>152.5</v>
      </c>
      <c r="K45" s="172">
        <v>90</v>
      </c>
      <c r="L45" s="172"/>
      <c r="M45" s="172"/>
      <c r="N45" s="173">
        <v>90</v>
      </c>
      <c r="O45" s="172">
        <v>150</v>
      </c>
      <c r="P45" s="170"/>
      <c r="Q45" s="170"/>
      <c r="R45" s="173">
        <v>177.5</v>
      </c>
      <c r="S45" s="173">
        <f t="shared" si="2"/>
        <v>420</v>
      </c>
      <c r="T45" s="171">
        <v>6</v>
      </c>
      <c r="U45" s="183">
        <f t="shared" si="3"/>
        <v>332.7032693455705</v>
      </c>
      <c r="V45" s="170">
        <v>1</v>
      </c>
      <c r="W45" s="170" t="s">
        <v>45</v>
      </c>
    </row>
    <row r="46" spans="1:23" s="14" customFormat="1" x14ac:dyDescent="0.25">
      <c r="A46" s="153">
        <v>6</v>
      </c>
      <c r="B46" s="170" t="s">
        <v>109</v>
      </c>
      <c r="C46" s="171">
        <v>1997</v>
      </c>
      <c r="D46" s="171">
        <v>2</v>
      </c>
      <c r="E46" s="170" t="s">
        <v>77</v>
      </c>
      <c r="F46" s="172">
        <v>65.599999999999994</v>
      </c>
      <c r="G46" s="172">
        <v>125</v>
      </c>
      <c r="H46" s="172"/>
      <c r="I46" s="172"/>
      <c r="J46" s="173">
        <v>135</v>
      </c>
      <c r="K46" s="172">
        <v>90</v>
      </c>
      <c r="L46" s="172"/>
      <c r="M46" s="172"/>
      <c r="N46" s="173">
        <v>100</v>
      </c>
      <c r="O46" s="172">
        <v>140</v>
      </c>
      <c r="P46" s="170"/>
      <c r="Q46" s="170"/>
      <c r="R46" s="173">
        <v>140</v>
      </c>
      <c r="S46" s="173">
        <f t="shared" si="2"/>
        <v>375</v>
      </c>
      <c r="T46" s="171">
        <v>5</v>
      </c>
      <c r="U46" s="183">
        <f t="shared" si="3"/>
        <v>295.92862312720462</v>
      </c>
      <c r="V46" s="170">
        <v>2</v>
      </c>
      <c r="W46" s="170" t="s">
        <v>103</v>
      </c>
    </row>
    <row r="47" spans="1:23" s="14" customFormat="1" x14ac:dyDescent="0.25">
      <c r="A47" s="153">
        <v>7</v>
      </c>
      <c r="B47" s="170" t="s">
        <v>134</v>
      </c>
      <c r="C47" s="171">
        <v>1995</v>
      </c>
      <c r="D47" s="171">
        <v>2</v>
      </c>
      <c r="E47" s="170" t="s">
        <v>94</v>
      </c>
      <c r="F47" s="172">
        <v>64.099999999999994</v>
      </c>
      <c r="G47" s="172">
        <v>120</v>
      </c>
      <c r="H47" s="172"/>
      <c r="I47" s="172"/>
      <c r="J47" s="173">
        <v>120</v>
      </c>
      <c r="K47" s="172">
        <v>70</v>
      </c>
      <c r="L47" s="172"/>
      <c r="M47" s="172"/>
      <c r="N47" s="173">
        <v>85</v>
      </c>
      <c r="O47" s="172">
        <v>140</v>
      </c>
      <c r="P47" s="170"/>
      <c r="Q47" s="170"/>
      <c r="R47" s="173">
        <v>160</v>
      </c>
      <c r="S47" s="173">
        <f t="shared" si="2"/>
        <v>365</v>
      </c>
      <c r="T47" s="171">
        <v>4</v>
      </c>
      <c r="U47" s="183">
        <f t="shared" si="3"/>
        <v>293.68060274012879</v>
      </c>
      <c r="V47" s="170">
        <v>2</v>
      </c>
      <c r="W47" s="170" t="s">
        <v>132</v>
      </c>
    </row>
    <row r="48" spans="1:23" s="14" customFormat="1" x14ac:dyDescent="0.25">
      <c r="A48" s="153">
        <v>8</v>
      </c>
      <c r="B48" s="170" t="s">
        <v>125</v>
      </c>
      <c r="C48" s="171">
        <v>1995</v>
      </c>
      <c r="D48" s="171">
        <v>2</v>
      </c>
      <c r="E48" s="170" t="s">
        <v>122</v>
      </c>
      <c r="F48" s="172">
        <v>64.8</v>
      </c>
      <c r="G48" s="172">
        <v>120</v>
      </c>
      <c r="H48" s="172"/>
      <c r="I48" s="172"/>
      <c r="J48" s="173">
        <v>130</v>
      </c>
      <c r="K48" s="172">
        <v>70</v>
      </c>
      <c r="L48" s="172"/>
      <c r="M48" s="172"/>
      <c r="N48" s="173">
        <v>80</v>
      </c>
      <c r="O48" s="172">
        <v>140</v>
      </c>
      <c r="P48" s="170"/>
      <c r="Q48" s="170"/>
      <c r="R48" s="173">
        <v>155</v>
      </c>
      <c r="S48" s="173">
        <f t="shared" si="2"/>
        <v>365</v>
      </c>
      <c r="T48" s="171">
        <v>3</v>
      </c>
      <c r="U48" s="183">
        <f t="shared" si="3"/>
        <v>290.99849360094447</v>
      </c>
      <c r="V48" s="170">
        <v>2</v>
      </c>
      <c r="W48" s="170" t="s">
        <v>123</v>
      </c>
    </row>
    <row r="49" spans="1:23" s="14" customFormat="1" x14ac:dyDescent="0.25">
      <c r="A49" s="153">
        <v>9</v>
      </c>
      <c r="B49" s="170" t="s">
        <v>80</v>
      </c>
      <c r="C49" s="171">
        <v>1995</v>
      </c>
      <c r="D49" s="171" t="s">
        <v>66</v>
      </c>
      <c r="E49" s="170" t="s">
        <v>79</v>
      </c>
      <c r="F49" s="172">
        <v>63.6</v>
      </c>
      <c r="G49" s="172">
        <v>110</v>
      </c>
      <c r="H49" s="172"/>
      <c r="I49" s="172"/>
      <c r="J49" s="173">
        <v>110</v>
      </c>
      <c r="K49" s="172">
        <v>90</v>
      </c>
      <c r="L49" s="172"/>
      <c r="M49" s="172"/>
      <c r="N49" s="173">
        <v>90</v>
      </c>
      <c r="O49" s="172">
        <v>140</v>
      </c>
      <c r="P49" s="170"/>
      <c r="Q49" s="170"/>
      <c r="R49" s="173">
        <v>155</v>
      </c>
      <c r="S49" s="173">
        <f t="shared" si="2"/>
        <v>355</v>
      </c>
      <c r="T49" s="171">
        <v>2</v>
      </c>
      <c r="U49" s="183">
        <f t="shared" si="3"/>
        <v>287.55042809285709</v>
      </c>
      <c r="V49" s="170">
        <v>2</v>
      </c>
      <c r="W49" s="170" t="s">
        <v>78</v>
      </c>
    </row>
    <row r="50" spans="1:23" s="14" customFormat="1" x14ac:dyDescent="0.25">
      <c r="A50" s="153">
        <v>10</v>
      </c>
      <c r="B50" s="170" t="s">
        <v>107</v>
      </c>
      <c r="C50" s="171">
        <v>1997</v>
      </c>
      <c r="D50" s="171" t="s">
        <v>66</v>
      </c>
      <c r="E50" s="170" t="s">
        <v>77</v>
      </c>
      <c r="F50" s="172">
        <v>61.5</v>
      </c>
      <c r="G50" s="172">
        <v>115</v>
      </c>
      <c r="H50" s="172"/>
      <c r="I50" s="172"/>
      <c r="J50" s="173">
        <v>125</v>
      </c>
      <c r="K50" s="172">
        <v>75</v>
      </c>
      <c r="L50" s="172"/>
      <c r="M50" s="172"/>
      <c r="N50" s="173">
        <v>80</v>
      </c>
      <c r="O50" s="172">
        <v>130</v>
      </c>
      <c r="P50" s="170"/>
      <c r="Q50" s="170"/>
      <c r="R50" s="173">
        <v>135</v>
      </c>
      <c r="S50" s="173">
        <f t="shared" si="2"/>
        <v>340</v>
      </c>
      <c r="T50" s="171">
        <v>1</v>
      </c>
      <c r="U50" s="183">
        <f t="shared" si="3"/>
        <v>283.59647432777672</v>
      </c>
      <c r="V50" s="170">
        <v>3</v>
      </c>
      <c r="W50" s="170" t="s">
        <v>108</v>
      </c>
    </row>
    <row r="51" spans="1:23" s="14" customFormat="1" x14ac:dyDescent="0.25">
      <c r="A51" s="153">
        <v>11</v>
      </c>
      <c r="B51" s="170" t="s">
        <v>138</v>
      </c>
      <c r="C51" s="171">
        <v>1998</v>
      </c>
      <c r="D51" s="171" t="s">
        <v>66</v>
      </c>
      <c r="E51" s="170" t="s">
        <v>94</v>
      </c>
      <c r="F51" s="172">
        <v>65.7</v>
      </c>
      <c r="G51" s="172">
        <v>85</v>
      </c>
      <c r="H51" s="172"/>
      <c r="I51" s="172"/>
      <c r="J51" s="173">
        <v>100</v>
      </c>
      <c r="K51" s="172">
        <v>60</v>
      </c>
      <c r="L51" s="172"/>
      <c r="M51" s="172"/>
      <c r="N51" s="173">
        <v>72.5</v>
      </c>
      <c r="O51" s="172">
        <v>80</v>
      </c>
      <c r="P51" s="170"/>
      <c r="Q51" s="170"/>
      <c r="R51" s="173">
        <v>115</v>
      </c>
      <c r="S51" s="173">
        <f t="shared" si="2"/>
        <v>287.5</v>
      </c>
      <c r="T51" s="171">
        <v>1</v>
      </c>
      <c r="U51" s="183">
        <f t="shared" si="3"/>
        <v>226.59299950812692</v>
      </c>
      <c r="V51" s="170" t="s">
        <v>162</v>
      </c>
      <c r="W51" s="170" t="s">
        <v>137</v>
      </c>
    </row>
    <row r="52" spans="1:23" s="14" customFormat="1" x14ac:dyDescent="0.25">
      <c r="A52" s="153">
        <v>12</v>
      </c>
      <c r="B52" s="170" t="s">
        <v>178</v>
      </c>
      <c r="C52" s="171">
        <v>1997</v>
      </c>
      <c r="D52" s="171" t="s">
        <v>66</v>
      </c>
      <c r="E52" s="170" t="s">
        <v>94</v>
      </c>
      <c r="F52" s="172">
        <v>60.6</v>
      </c>
      <c r="G52" s="172">
        <v>60</v>
      </c>
      <c r="H52" s="172"/>
      <c r="I52" s="172"/>
      <c r="J52" s="173">
        <v>85</v>
      </c>
      <c r="K52" s="172">
        <v>60</v>
      </c>
      <c r="L52" s="172"/>
      <c r="M52" s="172"/>
      <c r="N52" s="173">
        <v>72.5</v>
      </c>
      <c r="O52" s="172">
        <v>60</v>
      </c>
      <c r="P52" s="170"/>
      <c r="Q52" s="170"/>
      <c r="R52" s="173">
        <v>110</v>
      </c>
      <c r="S52" s="173">
        <f t="shared" si="2"/>
        <v>267.5</v>
      </c>
      <c r="T52" s="171">
        <v>1</v>
      </c>
      <c r="U52" s="183">
        <f t="shared" si="3"/>
        <v>226.09175392021697</v>
      </c>
      <c r="V52" s="170" t="s">
        <v>188</v>
      </c>
      <c r="W52" s="170" t="s">
        <v>137</v>
      </c>
    </row>
    <row r="53" spans="1:23" s="14" customFormat="1" x14ac:dyDescent="0.25">
      <c r="A53" s="153">
        <v>13</v>
      </c>
      <c r="B53" s="170" t="s">
        <v>97</v>
      </c>
      <c r="C53" s="171">
        <v>1997</v>
      </c>
      <c r="D53" s="171" t="s">
        <v>66</v>
      </c>
      <c r="E53" s="170" t="s">
        <v>94</v>
      </c>
      <c r="F53" s="172">
        <v>65</v>
      </c>
      <c r="G53" s="172">
        <v>75</v>
      </c>
      <c r="H53" s="172"/>
      <c r="I53" s="172"/>
      <c r="J53" s="173">
        <v>95</v>
      </c>
      <c r="K53" s="172">
        <v>50</v>
      </c>
      <c r="L53" s="172"/>
      <c r="M53" s="172"/>
      <c r="N53" s="173">
        <v>57.5</v>
      </c>
      <c r="O53" s="172">
        <v>85</v>
      </c>
      <c r="P53" s="170"/>
      <c r="Q53" s="170"/>
      <c r="R53" s="173">
        <v>105</v>
      </c>
      <c r="S53" s="173">
        <f t="shared" si="2"/>
        <v>257.5</v>
      </c>
      <c r="T53" s="171">
        <v>1</v>
      </c>
      <c r="U53" s="183">
        <f t="shared" si="3"/>
        <v>204.76396634823803</v>
      </c>
      <c r="V53" s="170" t="s">
        <v>188</v>
      </c>
      <c r="W53" s="170" t="s">
        <v>92</v>
      </c>
    </row>
    <row r="54" spans="1:23" s="14" customFormat="1" x14ac:dyDescent="0.25">
      <c r="A54" s="153">
        <v>14</v>
      </c>
      <c r="B54" s="170" t="s">
        <v>152</v>
      </c>
      <c r="C54" s="171">
        <v>1999</v>
      </c>
      <c r="D54" s="171" t="s">
        <v>66</v>
      </c>
      <c r="E54" s="170" t="s">
        <v>77</v>
      </c>
      <c r="F54" s="172">
        <v>65.099999999999994</v>
      </c>
      <c r="G54" s="172">
        <v>70</v>
      </c>
      <c r="H54" s="172"/>
      <c r="I54" s="172"/>
      <c r="J54" s="173">
        <v>75</v>
      </c>
      <c r="K54" s="172">
        <v>37.5</v>
      </c>
      <c r="L54" s="172"/>
      <c r="M54" s="172"/>
      <c r="N54" s="173">
        <v>42.5</v>
      </c>
      <c r="O54" s="172">
        <v>80</v>
      </c>
      <c r="P54" s="170"/>
      <c r="Q54" s="170"/>
      <c r="R54" s="173">
        <v>100</v>
      </c>
      <c r="S54" s="173">
        <f t="shared" si="2"/>
        <v>217.5</v>
      </c>
      <c r="T54" s="171">
        <v>1</v>
      </c>
      <c r="U54" s="183">
        <f t="shared" si="3"/>
        <v>172.7338879787836</v>
      </c>
      <c r="V54" s="170" t="s">
        <v>66</v>
      </c>
      <c r="W54" s="170" t="s">
        <v>140</v>
      </c>
    </row>
    <row r="55" spans="1:23" s="14" customFormat="1" x14ac:dyDescent="0.25">
      <c r="A55" s="153">
        <v>15</v>
      </c>
      <c r="B55" s="170" t="s">
        <v>184</v>
      </c>
      <c r="C55" s="171">
        <v>1992</v>
      </c>
      <c r="D55" s="171" t="s">
        <v>66</v>
      </c>
      <c r="E55" s="170" t="s">
        <v>122</v>
      </c>
      <c r="F55" s="172">
        <v>64.2</v>
      </c>
      <c r="G55" s="172"/>
      <c r="H55" s="172"/>
      <c r="I55" s="172"/>
      <c r="J55" s="173">
        <v>155</v>
      </c>
      <c r="K55" s="172"/>
      <c r="L55" s="172"/>
      <c r="M55" s="172"/>
      <c r="N55" s="173">
        <v>90</v>
      </c>
      <c r="O55" s="172"/>
      <c r="P55" s="170"/>
      <c r="Q55" s="170"/>
      <c r="R55" s="173">
        <v>175</v>
      </c>
      <c r="S55" s="173">
        <f t="shared" si="2"/>
        <v>420</v>
      </c>
      <c r="T55" s="199" t="s">
        <v>173</v>
      </c>
      <c r="U55" s="200"/>
      <c r="V55" s="170">
        <v>1</v>
      </c>
      <c r="W55" s="153" t="s">
        <v>182</v>
      </c>
    </row>
    <row r="56" spans="1:23" s="14" customFormat="1" x14ac:dyDescent="0.25">
      <c r="A56" s="153">
        <v>16</v>
      </c>
      <c r="B56" s="170" t="s">
        <v>185</v>
      </c>
      <c r="C56" s="171">
        <v>1992</v>
      </c>
      <c r="D56" s="171" t="s">
        <v>66</v>
      </c>
      <c r="E56" s="170" t="s">
        <v>122</v>
      </c>
      <c r="F56" s="172">
        <v>63</v>
      </c>
      <c r="G56" s="172"/>
      <c r="H56" s="172"/>
      <c r="I56" s="172"/>
      <c r="J56" s="173">
        <v>165</v>
      </c>
      <c r="K56" s="172"/>
      <c r="L56" s="172"/>
      <c r="M56" s="172"/>
      <c r="N56" s="173">
        <v>75</v>
      </c>
      <c r="O56" s="172"/>
      <c r="P56" s="170"/>
      <c r="Q56" s="170"/>
      <c r="R56" s="173">
        <v>170</v>
      </c>
      <c r="S56" s="173">
        <f t="shared" si="2"/>
        <v>410</v>
      </c>
      <c r="T56" s="199" t="s">
        <v>173</v>
      </c>
      <c r="U56" s="200"/>
      <c r="V56" s="170">
        <v>1</v>
      </c>
      <c r="W56" s="153" t="s">
        <v>182</v>
      </c>
    </row>
    <row r="57" spans="1:23" s="14" customFormat="1" x14ac:dyDescent="0.25">
      <c r="A57" s="153">
        <v>17</v>
      </c>
      <c r="B57" s="170" t="s">
        <v>186</v>
      </c>
      <c r="C57" s="171">
        <v>1992</v>
      </c>
      <c r="D57" s="171" t="s">
        <v>66</v>
      </c>
      <c r="E57" s="170" t="s">
        <v>122</v>
      </c>
      <c r="F57" s="172">
        <v>65</v>
      </c>
      <c r="G57" s="172"/>
      <c r="H57" s="172"/>
      <c r="I57" s="172"/>
      <c r="J57" s="173">
        <v>150</v>
      </c>
      <c r="K57" s="172"/>
      <c r="L57" s="172"/>
      <c r="M57" s="172"/>
      <c r="N57" s="173">
        <v>75</v>
      </c>
      <c r="O57" s="172"/>
      <c r="P57" s="170"/>
      <c r="Q57" s="170"/>
      <c r="R57" s="173">
        <v>180</v>
      </c>
      <c r="S57" s="173">
        <f t="shared" si="2"/>
        <v>405</v>
      </c>
      <c r="T57" s="199" t="s">
        <v>173</v>
      </c>
      <c r="U57" s="200"/>
      <c r="V57" s="170">
        <v>1</v>
      </c>
      <c r="W57" s="153" t="s">
        <v>182</v>
      </c>
    </row>
    <row r="58" spans="1:23" s="14" customFormat="1" x14ac:dyDescent="0.25">
      <c r="A58" s="153">
        <v>18</v>
      </c>
      <c r="B58" s="170" t="s">
        <v>187</v>
      </c>
      <c r="C58" s="171">
        <v>1992</v>
      </c>
      <c r="D58" s="171" t="s">
        <v>66</v>
      </c>
      <c r="E58" s="170" t="s">
        <v>122</v>
      </c>
      <c r="F58" s="172">
        <v>64.3</v>
      </c>
      <c r="G58" s="172"/>
      <c r="H58" s="172"/>
      <c r="I58" s="172"/>
      <c r="J58" s="173">
        <v>145</v>
      </c>
      <c r="K58" s="172"/>
      <c r="L58" s="172"/>
      <c r="M58" s="172"/>
      <c r="N58" s="173">
        <v>85</v>
      </c>
      <c r="O58" s="172"/>
      <c r="P58" s="170"/>
      <c r="Q58" s="170"/>
      <c r="R58" s="173">
        <v>172.5</v>
      </c>
      <c r="S58" s="173">
        <f t="shared" si="2"/>
        <v>402.5</v>
      </c>
      <c r="T58" s="199" t="s">
        <v>173</v>
      </c>
      <c r="U58" s="200"/>
      <c r="V58" s="170">
        <v>1</v>
      </c>
      <c r="W58" s="153" t="s">
        <v>182</v>
      </c>
    </row>
    <row r="59" spans="1:23" s="14" customFormat="1" ht="15.75" x14ac:dyDescent="0.25">
      <c r="A59" s="153">
        <v>19</v>
      </c>
      <c r="B59" s="170" t="s">
        <v>160</v>
      </c>
      <c r="C59" s="171">
        <v>1998</v>
      </c>
      <c r="D59" s="171" t="s">
        <v>66</v>
      </c>
      <c r="E59" s="170" t="s">
        <v>122</v>
      </c>
      <c r="F59" s="172">
        <v>66</v>
      </c>
      <c r="G59" s="172">
        <v>85</v>
      </c>
      <c r="H59" s="172"/>
      <c r="I59" s="172"/>
      <c r="J59" s="173">
        <v>0</v>
      </c>
      <c r="K59" s="172">
        <v>70</v>
      </c>
      <c r="L59" s="172"/>
      <c r="M59" s="172"/>
      <c r="N59" s="187" t="s">
        <v>169</v>
      </c>
      <c r="O59" s="187" t="s">
        <v>169</v>
      </c>
      <c r="P59" s="187" t="s">
        <v>169</v>
      </c>
      <c r="Q59" s="187" t="s">
        <v>169</v>
      </c>
      <c r="R59" s="187" t="s">
        <v>169</v>
      </c>
      <c r="S59" s="173">
        <f t="shared" si="2"/>
        <v>0</v>
      </c>
      <c r="T59" s="187" t="s">
        <v>169</v>
      </c>
      <c r="U59" s="183">
        <f t="shared" si="3"/>
        <v>0</v>
      </c>
      <c r="V59" s="170"/>
      <c r="W59" s="170" t="s">
        <v>123</v>
      </c>
    </row>
    <row r="60" spans="1:23" s="14" customFormat="1" ht="15.75" x14ac:dyDescent="0.25">
      <c r="A60" s="153">
        <v>20</v>
      </c>
      <c r="B60" s="170" t="s">
        <v>143</v>
      </c>
      <c r="C60" s="171">
        <v>1996</v>
      </c>
      <c r="D60" s="171" t="s">
        <v>66</v>
      </c>
      <c r="E60" s="170" t="s">
        <v>77</v>
      </c>
      <c r="F60" s="172">
        <v>63.3</v>
      </c>
      <c r="G60" s="172">
        <v>140</v>
      </c>
      <c r="H60" s="172"/>
      <c r="I60" s="172"/>
      <c r="J60" s="173">
        <v>0</v>
      </c>
      <c r="K60" s="172">
        <v>90</v>
      </c>
      <c r="L60" s="172"/>
      <c r="M60" s="172"/>
      <c r="N60" s="187" t="s">
        <v>169</v>
      </c>
      <c r="O60" s="187" t="s">
        <v>169</v>
      </c>
      <c r="P60" s="187" t="s">
        <v>169</v>
      </c>
      <c r="Q60" s="187" t="s">
        <v>169</v>
      </c>
      <c r="R60" s="187" t="s">
        <v>169</v>
      </c>
      <c r="S60" s="173">
        <f t="shared" si="2"/>
        <v>0</v>
      </c>
      <c r="T60" s="187" t="s">
        <v>169</v>
      </c>
      <c r="U60" s="183">
        <f t="shared" si="3"/>
        <v>0</v>
      </c>
      <c r="V60" s="170"/>
      <c r="W60" s="170" t="s">
        <v>140</v>
      </c>
    </row>
    <row r="61" spans="1:23" s="14" customFormat="1" ht="15.75" x14ac:dyDescent="0.25">
      <c r="A61" s="153">
        <v>21</v>
      </c>
      <c r="B61" s="170" t="s">
        <v>126</v>
      </c>
      <c r="C61" s="171">
        <v>1997</v>
      </c>
      <c r="D61" s="171" t="s">
        <v>93</v>
      </c>
      <c r="E61" s="170" t="s">
        <v>94</v>
      </c>
      <c r="F61" s="172">
        <v>65.400000000000006</v>
      </c>
      <c r="G61" s="172">
        <v>220</v>
      </c>
      <c r="H61" s="172"/>
      <c r="I61" s="172"/>
      <c r="J61" s="173">
        <v>0</v>
      </c>
      <c r="K61" s="172">
        <v>155</v>
      </c>
      <c r="L61" s="172"/>
      <c r="M61" s="172"/>
      <c r="N61" s="187" t="s">
        <v>169</v>
      </c>
      <c r="O61" s="187" t="s">
        <v>169</v>
      </c>
      <c r="P61" s="187" t="s">
        <v>169</v>
      </c>
      <c r="Q61" s="187" t="s">
        <v>169</v>
      </c>
      <c r="R61" s="187" t="s">
        <v>169</v>
      </c>
      <c r="S61" s="173">
        <f t="shared" si="2"/>
        <v>0</v>
      </c>
      <c r="T61" s="187" t="s">
        <v>169</v>
      </c>
      <c r="U61" s="186">
        <f t="shared" si="3"/>
        <v>0</v>
      </c>
      <c r="V61" s="170"/>
      <c r="W61" s="170" t="s">
        <v>127</v>
      </c>
    </row>
    <row r="62" spans="1:23" s="14" customFormat="1" x14ac:dyDescent="0.25">
      <c r="A62" s="165"/>
      <c r="B62" s="174"/>
      <c r="C62" s="175"/>
      <c r="D62" s="175"/>
      <c r="E62" s="174"/>
      <c r="F62" s="56"/>
      <c r="G62" s="56"/>
      <c r="H62" s="56"/>
      <c r="I62" s="56"/>
      <c r="J62" s="176"/>
      <c r="K62" s="56"/>
      <c r="L62" s="56"/>
      <c r="M62" s="56"/>
      <c r="N62" s="176"/>
      <c r="O62" s="56"/>
      <c r="P62" s="174"/>
      <c r="Q62" s="174"/>
      <c r="R62" s="176"/>
      <c r="S62" s="176"/>
      <c r="T62" s="174"/>
      <c r="U62" s="169"/>
      <c r="V62" s="174"/>
      <c r="W62" s="174"/>
    </row>
    <row r="63" spans="1:23" s="12" customFormat="1" ht="13.5" customHeight="1" x14ac:dyDescent="0.25">
      <c r="A63" s="54" t="s">
        <v>31</v>
      </c>
      <c r="B63" s="53"/>
      <c r="C63" s="57"/>
      <c r="D63" s="57" t="s">
        <v>32</v>
      </c>
      <c r="E63" s="123" t="s">
        <v>171</v>
      </c>
      <c r="F63" s="58" t="s">
        <v>35</v>
      </c>
      <c r="G63" s="59" t="s">
        <v>33</v>
      </c>
      <c r="H63" s="52"/>
      <c r="I63" s="124"/>
      <c r="J63" s="211" t="s">
        <v>58</v>
      </c>
      <c r="K63" s="211"/>
      <c r="L63" s="211"/>
      <c r="M63" s="211"/>
      <c r="N63" s="211"/>
      <c r="O63" s="124"/>
      <c r="Q63" s="149"/>
    </row>
    <row r="64" spans="1:23" s="12" customFormat="1" x14ac:dyDescent="0.25">
      <c r="A64" s="57"/>
      <c r="B64" s="53"/>
      <c r="C64" s="57"/>
      <c r="D64" s="57" t="s">
        <v>34</v>
      </c>
      <c r="E64" s="123" t="s">
        <v>172</v>
      </c>
      <c r="F64" s="58" t="s">
        <v>35</v>
      </c>
      <c r="G64" s="59" t="s">
        <v>33</v>
      </c>
      <c r="H64" s="52"/>
      <c r="I64" s="61"/>
      <c r="J64" s="211" t="s">
        <v>58</v>
      </c>
      <c r="K64" s="211"/>
      <c r="L64" s="211"/>
      <c r="M64" s="211"/>
      <c r="N64" s="211"/>
      <c r="O64" s="60"/>
    </row>
    <row r="65" spans="1:23" s="12" customFormat="1" x14ac:dyDescent="0.25">
      <c r="A65" s="57"/>
      <c r="B65" s="53"/>
      <c r="C65" s="57"/>
      <c r="D65" s="57" t="s">
        <v>34</v>
      </c>
      <c r="E65" s="123" t="s">
        <v>59</v>
      </c>
      <c r="F65" s="58" t="s">
        <v>35</v>
      </c>
      <c r="G65" s="59" t="s">
        <v>33</v>
      </c>
      <c r="H65" s="52"/>
      <c r="I65" s="61"/>
      <c r="J65" s="211" t="s">
        <v>58</v>
      </c>
      <c r="K65" s="211"/>
      <c r="L65" s="211"/>
      <c r="M65" s="211"/>
      <c r="N65" s="211"/>
      <c r="O65" s="60"/>
    </row>
    <row r="66" spans="1:23" s="12" customFormat="1" x14ac:dyDescent="0.25">
      <c r="A66" s="65"/>
      <c r="B66" s="125"/>
      <c r="C66" s="61"/>
      <c r="D66" s="51" t="s">
        <v>36</v>
      </c>
      <c r="E66" s="126" t="s">
        <v>46</v>
      </c>
      <c r="F66" s="64" t="s">
        <v>35</v>
      </c>
      <c r="G66" s="59" t="s">
        <v>33</v>
      </c>
      <c r="H66" s="52"/>
      <c r="I66" s="61"/>
      <c r="J66" s="211" t="s">
        <v>58</v>
      </c>
      <c r="K66" s="211"/>
      <c r="L66" s="211"/>
      <c r="M66" s="211"/>
      <c r="N66" s="211"/>
      <c r="O66" s="66"/>
    </row>
    <row r="67" spans="1:23" s="12" customFormat="1" x14ac:dyDescent="0.25">
      <c r="A67" s="65"/>
      <c r="B67" s="125"/>
      <c r="C67" s="61"/>
      <c r="D67" s="51"/>
      <c r="E67" s="123"/>
      <c r="F67" s="64"/>
      <c r="G67" s="59"/>
      <c r="H67" s="52"/>
      <c r="I67" s="61"/>
      <c r="J67" s="179"/>
      <c r="K67" s="179"/>
      <c r="L67" s="179"/>
      <c r="M67" s="179"/>
      <c r="N67" s="179"/>
      <c r="O67" s="66"/>
    </row>
    <row r="68" spans="1:23" s="50" customFormat="1" ht="16.5" customHeight="1" x14ac:dyDescent="0.25">
      <c r="A68" s="210" t="s">
        <v>26</v>
      </c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</row>
    <row r="69" spans="1:23" s="14" customFormat="1" x14ac:dyDescent="0.25">
      <c r="A69" s="153">
        <v>1</v>
      </c>
      <c r="B69" s="170" t="s">
        <v>82</v>
      </c>
      <c r="C69" s="171">
        <v>1996</v>
      </c>
      <c r="D69" s="171" t="s">
        <v>66</v>
      </c>
      <c r="E69" s="170" t="s">
        <v>77</v>
      </c>
      <c r="F69" s="172">
        <v>71.599999999999994</v>
      </c>
      <c r="G69" s="172">
        <v>167.5</v>
      </c>
      <c r="H69" s="172"/>
      <c r="I69" s="172"/>
      <c r="J69" s="173">
        <v>225</v>
      </c>
      <c r="K69" s="172">
        <v>87.5</v>
      </c>
      <c r="L69" s="172"/>
      <c r="M69" s="172"/>
      <c r="N69" s="173">
        <v>105</v>
      </c>
      <c r="O69" s="172">
        <v>160</v>
      </c>
      <c r="P69" s="170"/>
      <c r="Q69" s="170"/>
      <c r="R69" s="173">
        <v>205</v>
      </c>
      <c r="S69" s="173">
        <f t="shared" ref="S69:S77" si="4">SUM(J69,N69,R69)</f>
        <v>535</v>
      </c>
      <c r="T69" s="171">
        <v>12</v>
      </c>
      <c r="U69" s="183">
        <f t="shared" ref="U69:U78" si="5">(500/(-216.0475144+16.2606339*F69-0.002388645*F69^2-0.00113732*F69^3+0.00000701863*F69^4-0.00000001291*F69^5))*S69</f>
        <v>394.15378688545536</v>
      </c>
      <c r="V69" s="170" t="s">
        <v>93</v>
      </c>
      <c r="W69" s="170" t="s">
        <v>67</v>
      </c>
    </row>
    <row r="70" spans="1:23" s="14" customFormat="1" x14ac:dyDescent="0.25">
      <c r="A70" s="153">
        <v>2</v>
      </c>
      <c r="B70" s="170" t="s">
        <v>88</v>
      </c>
      <c r="C70" s="171">
        <v>1995</v>
      </c>
      <c r="D70" s="171">
        <v>1</v>
      </c>
      <c r="E70" s="170" t="s">
        <v>87</v>
      </c>
      <c r="F70" s="172">
        <v>71.7</v>
      </c>
      <c r="G70" s="172">
        <v>175</v>
      </c>
      <c r="H70" s="172"/>
      <c r="I70" s="172"/>
      <c r="J70" s="173">
        <v>200</v>
      </c>
      <c r="K70" s="172">
        <v>120</v>
      </c>
      <c r="L70" s="172"/>
      <c r="M70" s="172"/>
      <c r="N70" s="173">
        <v>125</v>
      </c>
      <c r="O70" s="172">
        <v>155</v>
      </c>
      <c r="P70" s="170"/>
      <c r="Q70" s="170"/>
      <c r="R70" s="173">
        <v>175</v>
      </c>
      <c r="S70" s="173">
        <f t="shared" si="4"/>
        <v>500</v>
      </c>
      <c r="T70" s="171">
        <v>9</v>
      </c>
      <c r="U70" s="183">
        <f t="shared" si="5"/>
        <v>367.98696758029246</v>
      </c>
      <c r="V70" s="170">
        <v>1</v>
      </c>
      <c r="W70" s="153" t="s">
        <v>86</v>
      </c>
    </row>
    <row r="71" spans="1:23" s="14" customFormat="1" x14ac:dyDescent="0.25">
      <c r="A71" s="153">
        <v>3</v>
      </c>
      <c r="B71" s="170" t="s">
        <v>145</v>
      </c>
      <c r="C71" s="171">
        <v>1995</v>
      </c>
      <c r="D71" s="171">
        <v>2</v>
      </c>
      <c r="E71" s="170" t="s">
        <v>77</v>
      </c>
      <c r="F71" s="172">
        <v>72.5</v>
      </c>
      <c r="G71" s="172">
        <v>180</v>
      </c>
      <c r="H71" s="172"/>
      <c r="I71" s="172"/>
      <c r="J71" s="173">
        <v>180</v>
      </c>
      <c r="K71" s="172">
        <v>100</v>
      </c>
      <c r="L71" s="172"/>
      <c r="M71" s="172"/>
      <c r="N71" s="173">
        <v>105</v>
      </c>
      <c r="O71" s="172">
        <v>180</v>
      </c>
      <c r="P71" s="170"/>
      <c r="Q71" s="170"/>
      <c r="R71" s="173">
        <v>190</v>
      </c>
      <c r="S71" s="173">
        <f t="shared" si="4"/>
        <v>475</v>
      </c>
      <c r="T71" s="171">
        <v>8</v>
      </c>
      <c r="U71" s="183">
        <f t="shared" si="5"/>
        <v>346.74674057362387</v>
      </c>
      <c r="V71" s="170">
        <v>1</v>
      </c>
      <c r="W71" s="170" t="s">
        <v>140</v>
      </c>
    </row>
    <row r="72" spans="1:23" s="14" customFormat="1" x14ac:dyDescent="0.25">
      <c r="A72" s="153">
        <v>4</v>
      </c>
      <c r="B72" s="170" t="s">
        <v>141</v>
      </c>
      <c r="C72" s="171">
        <v>1995</v>
      </c>
      <c r="D72" s="171" t="s">
        <v>66</v>
      </c>
      <c r="E72" s="170" t="s">
        <v>77</v>
      </c>
      <c r="F72" s="172">
        <v>71.8</v>
      </c>
      <c r="G72" s="172">
        <v>150</v>
      </c>
      <c r="H72" s="172"/>
      <c r="I72" s="172"/>
      <c r="J72" s="173">
        <v>160</v>
      </c>
      <c r="K72" s="172">
        <v>100</v>
      </c>
      <c r="L72" s="172"/>
      <c r="M72" s="172"/>
      <c r="N72" s="173">
        <v>110</v>
      </c>
      <c r="O72" s="172">
        <v>170</v>
      </c>
      <c r="P72" s="170"/>
      <c r="Q72" s="170"/>
      <c r="R72" s="173">
        <v>170</v>
      </c>
      <c r="S72" s="173">
        <f t="shared" si="4"/>
        <v>440</v>
      </c>
      <c r="T72" s="171">
        <v>7</v>
      </c>
      <c r="U72" s="183">
        <f t="shared" si="5"/>
        <v>323.49463707796139</v>
      </c>
      <c r="V72" s="170">
        <v>1</v>
      </c>
      <c r="W72" s="170" t="s">
        <v>140</v>
      </c>
    </row>
    <row r="73" spans="1:23" s="14" customFormat="1" x14ac:dyDescent="0.25">
      <c r="A73" s="153">
        <v>5</v>
      </c>
      <c r="B73" s="170" t="s">
        <v>106</v>
      </c>
      <c r="C73" s="171">
        <v>1995</v>
      </c>
      <c r="D73" s="171" t="s">
        <v>66</v>
      </c>
      <c r="E73" s="170" t="s">
        <v>105</v>
      </c>
      <c r="F73" s="172">
        <v>72.400000000000006</v>
      </c>
      <c r="G73" s="172">
        <v>120</v>
      </c>
      <c r="H73" s="172"/>
      <c r="I73" s="172"/>
      <c r="J73" s="173">
        <v>135</v>
      </c>
      <c r="K73" s="172">
        <v>80</v>
      </c>
      <c r="L73" s="172"/>
      <c r="M73" s="172"/>
      <c r="N73" s="173">
        <v>90</v>
      </c>
      <c r="O73" s="172">
        <v>170</v>
      </c>
      <c r="P73" s="170"/>
      <c r="Q73" s="170"/>
      <c r="R73" s="173">
        <v>185</v>
      </c>
      <c r="S73" s="173">
        <f t="shared" si="4"/>
        <v>410</v>
      </c>
      <c r="T73" s="171">
        <v>6</v>
      </c>
      <c r="U73" s="183">
        <f t="shared" si="5"/>
        <v>299.5991362109782</v>
      </c>
      <c r="V73" s="170">
        <v>2</v>
      </c>
      <c r="W73" s="170" t="s">
        <v>104</v>
      </c>
    </row>
    <row r="74" spans="1:23" s="14" customFormat="1" x14ac:dyDescent="0.25">
      <c r="A74" s="153">
        <v>6</v>
      </c>
      <c r="B74" s="170" t="s">
        <v>158</v>
      </c>
      <c r="C74" s="171">
        <v>1999</v>
      </c>
      <c r="D74" s="171">
        <v>2</v>
      </c>
      <c r="E74" s="170" t="s">
        <v>156</v>
      </c>
      <c r="F74" s="172">
        <v>71.099999999999994</v>
      </c>
      <c r="G74" s="172">
        <v>135</v>
      </c>
      <c r="H74" s="172"/>
      <c r="I74" s="172"/>
      <c r="J74" s="173">
        <v>145</v>
      </c>
      <c r="K74" s="172">
        <v>75</v>
      </c>
      <c r="L74" s="172"/>
      <c r="M74" s="172"/>
      <c r="N74" s="173">
        <v>82.5</v>
      </c>
      <c r="O74" s="172">
        <v>150</v>
      </c>
      <c r="P74" s="170"/>
      <c r="Q74" s="170"/>
      <c r="R74" s="173">
        <v>172.5</v>
      </c>
      <c r="S74" s="173">
        <f t="shared" si="4"/>
        <v>400</v>
      </c>
      <c r="T74" s="171">
        <v>5</v>
      </c>
      <c r="U74" s="183">
        <f t="shared" si="5"/>
        <v>296.23847230346581</v>
      </c>
      <c r="V74" s="170">
        <v>2</v>
      </c>
      <c r="W74" s="170" t="s">
        <v>159</v>
      </c>
    </row>
    <row r="75" spans="1:23" s="14" customFormat="1" x14ac:dyDescent="0.25">
      <c r="A75" s="153">
        <v>7</v>
      </c>
      <c r="B75" s="170" t="s">
        <v>76</v>
      </c>
      <c r="C75" s="171">
        <v>1998</v>
      </c>
      <c r="D75" s="171" t="s">
        <v>66</v>
      </c>
      <c r="E75" s="170" t="s">
        <v>94</v>
      </c>
      <c r="F75" s="172">
        <v>69.3</v>
      </c>
      <c r="G75" s="172">
        <v>100</v>
      </c>
      <c r="H75" s="172"/>
      <c r="I75" s="172"/>
      <c r="J75" s="173">
        <v>125</v>
      </c>
      <c r="K75" s="172">
        <v>60</v>
      </c>
      <c r="L75" s="172"/>
      <c r="M75" s="172"/>
      <c r="N75" s="173">
        <v>60</v>
      </c>
      <c r="O75" s="172">
        <v>100</v>
      </c>
      <c r="P75" s="170"/>
      <c r="Q75" s="170"/>
      <c r="R75" s="173">
        <v>132.5</v>
      </c>
      <c r="S75" s="173">
        <f t="shared" si="4"/>
        <v>317.5</v>
      </c>
      <c r="T75" s="171">
        <v>4</v>
      </c>
      <c r="U75" s="183">
        <f t="shared" si="5"/>
        <v>239.77782978421396</v>
      </c>
      <c r="V75" s="170" t="s">
        <v>162</v>
      </c>
      <c r="W75" s="170" t="s">
        <v>137</v>
      </c>
    </row>
    <row r="76" spans="1:23" s="14" customFormat="1" x14ac:dyDescent="0.25">
      <c r="A76" s="153">
        <v>8</v>
      </c>
      <c r="B76" s="170" t="s">
        <v>166</v>
      </c>
      <c r="C76" s="171">
        <v>1998</v>
      </c>
      <c r="D76" s="171" t="s">
        <v>66</v>
      </c>
      <c r="E76" s="170" t="s">
        <v>122</v>
      </c>
      <c r="F76" s="172">
        <v>67.400000000000006</v>
      </c>
      <c r="G76" s="172">
        <v>75</v>
      </c>
      <c r="H76" s="172"/>
      <c r="I76" s="172"/>
      <c r="J76" s="173">
        <v>85</v>
      </c>
      <c r="K76" s="172">
        <v>65</v>
      </c>
      <c r="L76" s="172"/>
      <c r="M76" s="172"/>
      <c r="N76" s="173">
        <v>65</v>
      </c>
      <c r="O76" s="172">
        <v>110</v>
      </c>
      <c r="P76" s="170"/>
      <c r="Q76" s="170"/>
      <c r="R76" s="173">
        <v>115</v>
      </c>
      <c r="S76" s="173">
        <f t="shared" si="4"/>
        <v>265</v>
      </c>
      <c r="T76" s="171">
        <v>3</v>
      </c>
      <c r="U76" s="183">
        <f t="shared" si="5"/>
        <v>204.56189919416082</v>
      </c>
      <c r="V76" s="170" t="s">
        <v>95</v>
      </c>
      <c r="W76" s="170" t="s">
        <v>123</v>
      </c>
    </row>
    <row r="77" spans="1:23" s="14" customFormat="1" x14ac:dyDescent="0.25">
      <c r="A77" s="153">
        <v>9</v>
      </c>
      <c r="B77" s="170" t="s">
        <v>135</v>
      </c>
      <c r="C77" s="171">
        <v>1997</v>
      </c>
      <c r="D77" s="171" t="s">
        <v>66</v>
      </c>
      <c r="E77" s="170" t="s">
        <v>94</v>
      </c>
      <c r="F77" s="172">
        <v>70.3</v>
      </c>
      <c r="G77" s="172">
        <v>80</v>
      </c>
      <c r="H77" s="172"/>
      <c r="I77" s="172"/>
      <c r="J77" s="173">
        <v>80</v>
      </c>
      <c r="K77" s="172">
        <v>50</v>
      </c>
      <c r="L77" s="172"/>
      <c r="M77" s="172"/>
      <c r="N77" s="173">
        <v>60</v>
      </c>
      <c r="O77" s="172">
        <v>100</v>
      </c>
      <c r="P77" s="170"/>
      <c r="Q77" s="170"/>
      <c r="R77" s="173">
        <v>120</v>
      </c>
      <c r="S77" s="173">
        <f t="shared" si="4"/>
        <v>260</v>
      </c>
      <c r="T77" s="171">
        <v>2</v>
      </c>
      <c r="U77" s="183">
        <f t="shared" si="5"/>
        <v>194.20658201613293</v>
      </c>
      <c r="V77" s="170" t="s">
        <v>95</v>
      </c>
      <c r="W77" s="170" t="s">
        <v>132</v>
      </c>
    </row>
    <row r="78" spans="1:23" s="14" customFormat="1" ht="15.75" x14ac:dyDescent="0.25">
      <c r="A78" s="153">
        <v>10</v>
      </c>
      <c r="B78" s="170" t="s">
        <v>142</v>
      </c>
      <c r="C78" s="171">
        <v>1996</v>
      </c>
      <c r="D78" s="171" t="s">
        <v>66</v>
      </c>
      <c r="E78" s="170" t="s">
        <v>77</v>
      </c>
      <c r="F78" s="172">
        <v>73.900000000000006</v>
      </c>
      <c r="G78" s="172">
        <v>130</v>
      </c>
      <c r="H78" s="172"/>
      <c r="I78" s="172"/>
      <c r="J78" s="173">
        <v>130</v>
      </c>
      <c r="K78" s="172">
        <v>70</v>
      </c>
      <c r="L78" s="172"/>
      <c r="M78" s="172"/>
      <c r="N78" s="173">
        <v>75</v>
      </c>
      <c r="O78" s="172">
        <v>155</v>
      </c>
      <c r="P78" s="170"/>
      <c r="Q78" s="170"/>
      <c r="R78" s="173">
        <v>0</v>
      </c>
      <c r="S78" s="173">
        <v>0</v>
      </c>
      <c r="T78" s="187" t="s">
        <v>169</v>
      </c>
      <c r="U78" s="183">
        <f t="shared" si="5"/>
        <v>0</v>
      </c>
      <c r="V78" s="170"/>
      <c r="W78" s="170" t="s">
        <v>140</v>
      </c>
    </row>
    <row r="79" spans="1:23" s="14" customFormat="1" ht="15.75" x14ac:dyDescent="0.25">
      <c r="A79" s="165"/>
      <c r="B79" s="174"/>
      <c r="C79" s="175"/>
      <c r="D79" s="175"/>
      <c r="E79" s="174"/>
      <c r="F79" s="56"/>
      <c r="G79" s="56"/>
      <c r="H79" s="56"/>
      <c r="I79" s="56"/>
      <c r="J79" s="176"/>
      <c r="K79" s="56"/>
      <c r="L79" s="56"/>
      <c r="M79" s="56"/>
      <c r="N79" s="176"/>
      <c r="O79" s="56"/>
      <c r="P79" s="174"/>
      <c r="Q79" s="174"/>
      <c r="R79" s="176"/>
      <c r="S79" s="176"/>
      <c r="T79" s="189"/>
      <c r="U79" s="169"/>
      <c r="V79" s="174"/>
      <c r="W79" s="174"/>
    </row>
    <row r="80" spans="1:23" s="12" customFormat="1" ht="13.5" customHeight="1" x14ac:dyDescent="0.25">
      <c r="A80" s="54" t="s">
        <v>31</v>
      </c>
      <c r="B80" s="53"/>
      <c r="C80" s="57"/>
      <c r="D80" s="57" t="s">
        <v>32</v>
      </c>
      <c r="E80" s="123" t="s">
        <v>174</v>
      </c>
      <c r="F80" s="58" t="s">
        <v>35</v>
      </c>
      <c r="G80" s="59" t="s">
        <v>33</v>
      </c>
      <c r="H80" s="52"/>
      <c r="I80" s="124"/>
      <c r="J80" s="211" t="s">
        <v>58</v>
      </c>
      <c r="K80" s="211"/>
      <c r="L80" s="211"/>
      <c r="M80" s="211"/>
      <c r="N80" s="211"/>
      <c r="O80" s="124"/>
      <c r="Q80" s="149"/>
    </row>
    <row r="81" spans="1:23" s="12" customFormat="1" x14ac:dyDescent="0.25">
      <c r="A81" s="57"/>
      <c r="B81" s="53"/>
      <c r="C81" s="57"/>
      <c r="D81" s="57" t="s">
        <v>34</v>
      </c>
      <c r="E81" s="123" t="s">
        <v>177</v>
      </c>
      <c r="F81" s="58" t="s">
        <v>35</v>
      </c>
      <c r="G81" s="59" t="s">
        <v>33</v>
      </c>
      <c r="H81" s="52"/>
      <c r="I81" s="61"/>
      <c r="J81" s="211" t="s">
        <v>58</v>
      </c>
      <c r="K81" s="211"/>
      <c r="L81" s="211"/>
      <c r="M81" s="211"/>
      <c r="N81" s="211"/>
      <c r="O81" s="60"/>
    </row>
    <row r="82" spans="1:23" s="12" customFormat="1" x14ac:dyDescent="0.25">
      <c r="A82" s="57"/>
      <c r="B82" s="53"/>
      <c r="C82" s="57"/>
      <c r="D82" s="57" t="s">
        <v>34</v>
      </c>
      <c r="E82" s="123" t="s">
        <v>176</v>
      </c>
      <c r="F82" s="58" t="s">
        <v>35</v>
      </c>
      <c r="G82" s="59" t="s">
        <v>33</v>
      </c>
      <c r="H82" s="52"/>
      <c r="I82" s="61"/>
      <c r="J82" s="211" t="s">
        <v>58</v>
      </c>
      <c r="K82" s="211"/>
      <c r="L82" s="211"/>
      <c r="M82" s="211"/>
      <c r="N82" s="211"/>
      <c r="O82" s="60"/>
    </row>
    <row r="83" spans="1:23" s="12" customFormat="1" x14ac:dyDescent="0.25">
      <c r="A83" s="65"/>
      <c r="B83" s="125"/>
      <c r="C83" s="61"/>
      <c r="D83" s="51" t="s">
        <v>36</v>
      </c>
      <c r="E83" s="123" t="s">
        <v>50</v>
      </c>
      <c r="F83" s="64" t="s">
        <v>35</v>
      </c>
      <c r="G83" s="59" t="s">
        <v>33</v>
      </c>
      <c r="H83" s="52"/>
      <c r="I83" s="61"/>
      <c r="J83" s="211" t="s">
        <v>58</v>
      </c>
      <c r="K83" s="211"/>
      <c r="L83" s="211"/>
      <c r="M83" s="211"/>
      <c r="N83" s="211"/>
      <c r="O83" s="66"/>
    </row>
    <row r="84" spans="1:23" s="12" customFormat="1" x14ac:dyDescent="0.25">
      <c r="A84" s="65"/>
      <c r="B84" s="125"/>
      <c r="C84" s="61"/>
      <c r="D84" s="51"/>
      <c r="E84" s="123"/>
      <c r="F84" s="64"/>
      <c r="G84" s="59"/>
      <c r="H84" s="52"/>
      <c r="I84" s="61"/>
      <c r="J84" s="179"/>
      <c r="K84" s="179"/>
      <c r="L84" s="179"/>
      <c r="M84" s="179"/>
      <c r="N84" s="179"/>
      <c r="O84" s="66"/>
    </row>
    <row r="85" spans="1:23" s="50" customFormat="1" ht="16.5" customHeight="1" x14ac:dyDescent="0.25">
      <c r="A85" s="210" t="s">
        <v>27</v>
      </c>
      <c r="B85" s="210"/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</row>
    <row r="86" spans="1:23" s="14" customFormat="1" x14ac:dyDescent="0.25">
      <c r="A86" s="153">
        <v>1</v>
      </c>
      <c r="B86" s="170" t="s">
        <v>102</v>
      </c>
      <c r="C86" s="171">
        <v>1997</v>
      </c>
      <c r="D86" s="171" t="s">
        <v>93</v>
      </c>
      <c r="E86" s="170" t="s">
        <v>77</v>
      </c>
      <c r="F86" s="172">
        <v>79.400000000000006</v>
      </c>
      <c r="G86" s="172">
        <v>200</v>
      </c>
      <c r="H86" s="172"/>
      <c r="I86" s="172"/>
      <c r="J86" s="173">
        <v>230</v>
      </c>
      <c r="K86" s="172">
        <v>125</v>
      </c>
      <c r="L86" s="172"/>
      <c r="M86" s="172"/>
      <c r="N86" s="173">
        <v>135</v>
      </c>
      <c r="O86" s="172">
        <v>190</v>
      </c>
      <c r="P86" s="170"/>
      <c r="Q86" s="170"/>
      <c r="R86" s="173">
        <v>202.5</v>
      </c>
      <c r="S86" s="173">
        <f t="shared" ref="S86:S95" si="6">SUM(J86,N86,R86)</f>
        <v>567.5</v>
      </c>
      <c r="T86" s="171">
        <v>12</v>
      </c>
      <c r="U86" s="183">
        <f t="shared" ref="U86:U95" si="7">(500/(-216.0475144+16.2606339*F86-0.002388645*F86^2-0.00113732*F86^3+0.00000701863*F86^4-0.00000001291*F86^5))*S86</f>
        <v>389.28607063126634</v>
      </c>
      <c r="V86" s="170" t="s">
        <v>93</v>
      </c>
      <c r="W86" s="170" t="s">
        <v>103</v>
      </c>
    </row>
    <row r="87" spans="1:23" s="14" customFormat="1" x14ac:dyDescent="0.25">
      <c r="A87" s="153">
        <v>2</v>
      </c>
      <c r="B87" s="170" t="s">
        <v>133</v>
      </c>
      <c r="C87" s="171">
        <v>1997</v>
      </c>
      <c r="D87" s="171">
        <v>3</v>
      </c>
      <c r="E87" s="170" t="s">
        <v>94</v>
      </c>
      <c r="F87" s="172">
        <v>81.099999999999994</v>
      </c>
      <c r="G87" s="172">
        <v>175</v>
      </c>
      <c r="H87" s="172"/>
      <c r="I87" s="172"/>
      <c r="J87" s="173">
        <v>195</v>
      </c>
      <c r="K87" s="172">
        <v>110</v>
      </c>
      <c r="L87" s="172"/>
      <c r="M87" s="172"/>
      <c r="N87" s="173">
        <v>120</v>
      </c>
      <c r="O87" s="172">
        <v>175</v>
      </c>
      <c r="P87" s="170"/>
      <c r="Q87" s="170"/>
      <c r="R87" s="173">
        <v>185</v>
      </c>
      <c r="S87" s="173">
        <f t="shared" si="6"/>
        <v>500</v>
      </c>
      <c r="T87" s="171">
        <v>9</v>
      </c>
      <c r="U87" s="183">
        <f t="shared" si="7"/>
        <v>338.45516505299474</v>
      </c>
      <c r="V87" s="170">
        <v>1</v>
      </c>
      <c r="W87" s="170" t="s">
        <v>132</v>
      </c>
    </row>
    <row r="88" spans="1:23" s="14" customFormat="1" x14ac:dyDescent="0.25">
      <c r="A88" s="153">
        <v>3</v>
      </c>
      <c r="B88" s="170" t="s">
        <v>131</v>
      </c>
      <c r="C88" s="171">
        <v>1997</v>
      </c>
      <c r="D88" s="171">
        <v>3</v>
      </c>
      <c r="E88" s="170" t="s">
        <v>94</v>
      </c>
      <c r="F88" s="172">
        <v>82.3</v>
      </c>
      <c r="G88" s="172">
        <v>145</v>
      </c>
      <c r="H88" s="172"/>
      <c r="I88" s="172"/>
      <c r="J88" s="173">
        <v>170</v>
      </c>
      <c r="K88" s="172">
        <v>95</v>
      </c>
      <c r="L88" s="172"/>
      <c r="M88" s="172"/>
      <c r="N88" s="173">
        <v>110</v>
      </c>
      <c r="O88" s="172">
        <v>145</v>
      </c>
      <c r="P88" s="170"/>
      <c r="Q88" s="170"/>
      <c r="R88" s="173">
        <v>165</v>
      </c>
      <c r="S88" s="173">
        <f t="shared" si="6"/>
        <v>445</v>
      </c>
      <c r="T88" s="171">
        <v>8</v>
      </c>
      <c r="U88" s="183">
        <f t="shared" si="7"/>
        <v>298.54294079744113</v>
      </c>
      <c r="V88" s="170">
        <v>2</v>
      </c>
      <c r="W88" s="170" t="s">
        <v>132</v>
      </c>
    </row>
    <row r="89" spans="1:23" s="14" customFormat="1" x14ac:dyDescent="0.25">
      <c r="A89" s="153">
        <v>4</v>
      </c>
      <c r="B89" s="170" t="s">
        <v>124</v>
      </c>
      <c r="C89" s="171">
        <v>1995</v>
      </c>
      <c r="D89" s="171">
        <v>3</v>
      </c>
      <c r="E89" s="170" t="s">
        <v>122</v>
      </c>
      <c r="F89" s="172">
        <v>81</v>
      </c>
      <c r="G89" s="172">
        <v>110</v>
      </c>
      <c r="H89" s="172"/>
      <c r="I89" s="172"/>
      <c r="J89" s="173">
        <v>142.5</v>
      </c>
      <c r="K89" s="172">
        <v>82.5</v>
      </c>
      <c r="L89" s="172"/>
      <c r="M89" s="172"/>
      <c r="N89" s="173">
        <v>92.5</v>
      </c>
      <c r="O89" s="172">
        <v>150</v>
      </c>
      <c r="P89" s="170"/>
      <c r="Q89" s="170"/>
      <c r="R89" s="173">
        <v>175</v>
      </c>
      <c r="S89" s="173">
        <f t="shared" si="6"/>
        <v>410</v>
      </c>
      <c r="T89" s="171">
        <v>7</v>
      </c>
      <c r="U89" s="183">
        <f t="shared" si="7"/>
        <v>277.7446312027194</v>
      </c>
      <c r="V89" s="170">
        <v>3</v>
      </c>
      <c r="W89" s="170" t="s">
        <v>123</v>
      </c>
    </row>
    <row r="90" spans="1:23" s="14" customFormat="1" x14ac:dyDescent="0.25">
      <c r="A90" s="153">
        <v>5</v>
      </c>
      <c r="B90" s="170" t="s">
        <v>76</v>
      </c>
      <c r="C90" s="171">
        <v>1997</v>
      </c>
      <c r="D90" s="171">
        <v>3</v>
      </c>
      <c r="E90" s="170" t="s">
        <v>73</v>
      </c>
      <c r="F90" s="172">
        <v>76.3</v>
      </c>
      <c r="G90" s="172">
        <v>135</v>
      </c>
      <c r="H90" s="172"/>
      <c r="I90" s="172"/>
      <c r="J90" s="173">
        <v>135</v>
      </c>
      <c r="K90" s="172">
        <v>75</v>
      </c>
      <c r="L90" s="172"/>
      <c r="M90" s="172"/>
      <c r="N90" s="173">
        <v>85</v>
      </c>
      <c r="O90" s="172">
        <v>135</v>
      </c>
      <c r="P90" s="170"/>
      <c r="Q90" s="170"/>
      <c r="R90" s="173">
        <v>145</v>
      </c>
      <c r="S90" s="173">
        <f t="shared" si="6"/>
        <v>365</v>
      </c>
      <c r="T90" s="171">
        <v>6</v>
      </c>
      <c r="U90" s="183">
        <f t="shared" si="7"/>
        <v>257.03058827837731</v>
      </c>
      <c r="V90" s="170" t="s">
        <v>162</v>
      </c>
      <c r="W90" s="170" t="s">
        <v>74</v>
      </c>
    </row>
    <row r="91" spans="1:23" s="14" customFormat="1" x14ac:dyDescent="0.25">
      <c r="A91" s="153">
        <v>6</v>
      </c>
      <c r="B91" s="170" t="s">
        <v>69</v>
      </c>
      <c r="C91" s="171">
        <v>1995</v>
      </c>
      <c r="D91" s="171" t="s">
        <v>66</v>
      </c>
      <c r="E91" s="170" t="s">
        <v>68</v>
      </c>
      <c r="F91" s="172">
        <v>83</v>
      </c>
      <c r="G91" s="172">
        <v>110</v>
      </c>
      <c r="H91" s="172"/>
      <c r="I91" s="172"/>
      <c r="J91" s="173">
        <v>125</v>
      </c>
      <c r="K91" s="172">
        <v>75</v>
      </c>
      <c r="L91" s="172"/>
      <c r="M91" s="172"/>
      <c r="N91" s="173">
        <v>95</v>
      </c>
      <c r="O91" s="172">
        <v>110</v>
      </c>
      <c r="P91" s="170"/>
      <c r="Q91" s="170"/>
      <c r="R91" s="173">
        <v>145</v>
      </c>
      <c r="S91" s="173">
        <f t="shared" si="6"/>
        <v>365</v>
      </c>
      <c r="T91" s="171">
        <v>5</v>
      </c>
      <c r="U91" s="183">
        <f t="shared" si="7"/>
        <v>243.63729071022593</v>
      </c>
      <c r="V91" s="170" t="s">
        <v>162</v>
      </c>
      <c r="W91" s="170" t="s">
        <v>30</v>
      </c>
    </row>
    <row r="92" spans="1:23" s="14" customFormat="1" x14ac:dyDescent="0.25">
      <c r="A92" s="153">
        <v>7</v>
      </c>
      <c r="B92" s="170" t="s">
        <v>70</v>
      </c>
      <c r="C92" s="171">
        <v>1998</v>
      </c>
      <c r="D92" s="171" t="s">
        <v>66</v>
      </c>
      <c r="E92" s="170" t="s">
        <v>77</v>
      </c>
      <c r="F92" s="172">
        <v>78.8</v>
      </c>
      <c r="G92" s="172">
        <v>110</v>
      </c>
      <c r="H92" s="172"/>
      <c r="I92" s="172"/>
      <c r="J92" s="173">
        <v>130</v>
      </c>
      <c r="K92" s="172">
        <v>60</v>
      </c>
      <c r="L92" s="172"/>
      <c r="M92" s="172"/>
      <c r="N92" s="173">
        <v>70</v>
      </c>
      <c r="O92" s="172">
        <v>115</v>
      </c>
      <c r="P92" s="170"/>
      <c r="Q92" s="170"/>
      <c r="R92" s="173">
        <v>135</v>
      </c>
      <c r="S92" s="173">
        <f t="shared" si="6"/>
        <v>335</v>
      </c>
      <c r="T92" s="171">
        <v>4</v>
      </c>
      <c r="U92" s="183">
        <f t="shared" si="7"/>
        <v>230.9207574275114</v>
      </c>
      <c r="V92" s="170" t="s">
        <v>188</v>
      </c>
      <c r="W92" s="170" t="s">
        <v>67</v>
      </c>
    </row>
    <row r="93" spans="1:23" s="14" customFormat="1" x14ac:dyDescent="0.25">
      <c r="A93" s="153">
        <v>8</v>
      </c>
      <c r="B93" s="170" t="s">
        <v>96</v>
      </c>
      <c r="C93" s="171">
        <v>1995</v>
      </c>
      <c r="D93" s="171" t="s">
        <v>95</v>
      </c>
      <c r="E93" s="170" t="s">
        <v>68</v>
      </c>
      <c r="F93" s="172">
        <v>76.7</v>
      </c>
      <c r="G93" s="172">
        <v>75</v>
      </c>
      <c r="H93" s="172"/>
      <c r="I93" s="172"/>
      <c r="J93" s="173">
        <v>107.5</v>
      </c>
      <c r="K93" s="172">
        <v>70</v>
      </c>
      <c r="L93" s="172"/>
      <c r="M93" s="172"/>
      <c r="N93" s="173">
        <v>80</v>
      </c>
      <c r="O93" s="172">
        <v>75</v>
      </c>
      <c r="P93" s="170"/>
      <c r="Q93" s="170"/>
      <c r="R93" s="173">
        <v>120</v>
      </c>
      <c r="S93" s="173">
        <f>SUM(J93,N93,R93)</f>
        <v>307.5</v>
      </c>
      <c r="T93" s="171">
        <v>2</v>
      </c>
      <c r="U93" s="183">
        <f>(500/(-216.0475144+16.2606339*F93-0.002388645*F93^2-0.00113732*F93^3+0.00000701863*F93^4-0.00000001291*F93^5))*S93</f>
        <v>215.77539559996478</v>
      </c>
      <c r="V93" s="170" t="s">
        <v>188</v>
      </c>
      <c r="W93" s="170" t="s">
        <v>45</v>
      </c>
    </row>
    <row r="94" spans="1:23" s="14" customFormat="1" x14ac:dyDescent="0.25">
      <c r="A94" s="153">
        <v>9</v>
      </c>
      <c r="B94" s="170" t="s">
        <v>118</v>
      </c>
      <c r="C94" s="171">
        <v>2000</v>
      </c>
      <c r="D94" s="171" t="s">
        <v>66</v>
      </c>
      <c r="E94" s="170" t="s">
        <v>77</v>
      </c>
      <c r="F94" s="172">
        <v>78.5</v>
      </c>
      <c r="G94" s="172">
        <v>70</v>
      </c>
      <c r="H94" s="172"/>
      <c r="I94" s="172"/>
      <c r="J94" s="173">
        <v>90</v>
      </c>
      <c r="K94" s="172">
        <v>50</v>
      </c>
      <c r="L94" s="172"/>
      <c r="M94" s="172"/>
      <c r="N94" s="173">
        <v>60</v>
      </c>
      <c r="O94" s="172">
        <v>100</v>
      </c>
      <c r="P94" s="170"/>
      <c r="Q94" s="170"/>
      <c r="R94" s="173">
        <v>120</v>
      </c>
      <c r="S94" s="173">
        <f t="shared" si="6"/>
        <v>270</v>
      </c>
      <c r="T94" s="171">
        <v>3</v>
      </c>
      <c r="U94" s="183">
        <f t="shared" si="7"/>
        <v>186.57574971840862</v>
      </c>
      <c r="V94" s="170" t="s">
        <v>66</v>
      </c>
      <c r="W94" s="170" t="s">
        <v>108</v>
      </c>
    </row>
    <row r="95" spans="1:23" s="14" customFormat="1" ht="15.75" x14ac:dyDescent="0.25">
      <c r="A95" s="153">
        <v>10</v>
      </c>
      <c r="B95" s="170" t="s">
        <v>121</v>
      </c>
      <c r="C95" s="171">
        <v>1995</v>
      </c>
      <c r="D95" s="171">
        <v>3</v>
      </c>
      <c r="E95" s="170" t="s">
        <v>122</v>
      </c>
      <c r="F95" s="172">
        <v>76.3</v>
      </c>
      <c r="G95" s="172">
        <v>160</v>
      </c>
      <c r="H95" s="172"/>
      <c r="I95" s="172"/>
      <c r="J95" s="173">
        <v>175</v>
      </c>
      <c r="K95" s="172">
        <v>110</v>
      </c>
      <c r="L95" s="172"/>
      <c r="M95" s="172"/>
      <c r="N95" s="173">
        <v>0</v>
      </c>
      <c r="O95" s="172">
        <v>170</v>
      </c>
      <c r="P95" s="170"/>
      <c r="Q95" s="170"/>
      <c r="R95" s="187" t="s">
        <v>169</v>
      </c>
      <c r="S95" s="173">
        <f t="shared" si="6"/>
        <v>175</v>
      </c>
      <c r="T95" s="187" t="s">
        <v>169</v>
      </c>
      <c r="U95" s="183">
        <f t="shared" si="7"/>
        <v>123.2338436951124</v>
      </c>
      <c r="V95" s="170"/>
      <c r="W95" s="170" t="s">
        <v>123</v>
      </c>
    </row>
    <row r="96" spans="1:23" s="14" customFormat="1" x14ac:dyDescent="0.25">
      <c r="A96" s="165"/>
      <c r="B96" s="174"/>
      <c r="C96" s="175"/>
      <c r="D96" s="175"/>
      <c r="E96" s="174"/>
      <c r="F96" s="56"/>
      <c r="G96" s="56"/>
      <c r="H96" s="56"/>
      <c r="I96" s="56"/>
      <c r="J96" s="176"/>
      <c r="K96" s="56"/>
      <c r="L96" s="56"/>
      <c r="M96" s="56"/>
      <c r="N96" s="176"/>
      <c r="O96" s="56"/>
      <c r="P96" s="174"/>
      <c r="Q96" s="174"/>
      <c r="R96" s="176"/>
      <c r="S96" s="176"/>
      <c r="T96" s="174"/>
      <c r="U96" s="169"/>
      <c r="V96" s="174"/>
      <c r="W96" s="174"/>
    </row>
    <row r="97" spans="1:23" s="12" customFormat="1" ht="13.5" customHeight="1" x14ac:dyDescent="0.25">
      <c r="A97" s="54" t="s">
        <v>31</v>
      </c>
      <c r="B97" s="53"/>
      <c r="C97" s="57"/>
      <c r="D97" s="57" t="s">
        <v>32</v>
      </c>
      <c r="E97" s="123" t="s">
        <v>171</v>
      </c>
      <c r="F97" s="58" t="s">
        <v>35</v>
      </c>
      <c r="G97" s="59" t="s">
        <v>33</v>
      </c>
      <c r="H97" s="52"/>
      <c r="I97" s="124"/>
      <c r="J97" s="211" t="s">
        <v>58</v>
      </c>
      <c r="K97" s="211"/>
      <c r="L97" s="211"/>
      <c r="M97" s="211"/>
      <c r="N97" s="211"/>
      <c r="O97" s="124"/>
      <c r="Q97" s="149"/>
    </row>
    <row r="98" spans="1:23" s="12" customFormat="1" x14ac:dyDescent="0.25">
      <c r="A98" s="57"/>
      <c r="B98" s="53"/>
      <c r="C98" s="57"/>
      <c r="D98" s="57" t="s">
        <v>34</v>
      </c>
      <c r="E98" s="123" t="s">
        <v>172</v>
      </c>
      <c r="F98" s="58" t="s">
        <v>35</v>
      </c>
      <c r="G98" s="59" t="s">
        <v>33</v>
      </c>
      <c r="H98" s="52"/>
      <c r="I98" s="61"/>
      <c r="J98" s="211" t="s">
        <v>58</v>
      </c>
      <c r="K98" s="211"/>
      <c r="L98" s="211"/>
      <c r="M98" s="211"/>
      <c r="N98" s="211"/>
      <c r="O98" s="60"/>
    </row>
    <row r="99" spans="1:23" s="12" customFormat="1" x14ac:dyDescent="0.25">
      <c r="A99" s="57"/>
      <c r="B99" s="53"/>
      <c r="C99" s="57"/>
      <c r="D99" s="57" t="s">
        <v>34</v>
      </c>
      <c r="E99" s="123" t="s">
        <v>59</v>
      </c>
      <c r="F99" s="58" t="s">
        <v>35</v>
      </c>
      <c r="G99" s="59" t="s">
        <v>33</v>
      </c>
      <c r="H99" s="52"/>
      <c r="I99" s="61"/>
      <c r="J99" s="211" t="s">
        <v>58</v>
      </c>
      <c r="K99" s="211"/>
      <c r="L99" s="211"/>
      <c r="M99" s="211"/>
      <c r="N99" s="211"/>
      <c r="O99" s="60"/>
    </row>
    <row r="100" spans="1:23" s="12" customFormat="1" x14ac:dyDescent="0.25">
      <c r="A100" s="65"/>
      <c r="B100" s="125"/>
      <c r="C100" s="61"/>
      <c r="D100" s="51" t="s">
        <v>36</v>
      </c>
      <c r="E100" s="126" t="s">
        <v>46</v>
      </c>
      <c r="F100" s="64" t="s">
        <v>35</v>
      </c>
      <c r="G100" s="59" t="s">
        <v>33</v>
      </c>
      <c r="H100" s="52"/>
      <c r="I100" s="61"/>
      <c r="J100" s="211" t="s">
        <v>58</v>
      </c>
      <c r="K100" s="211"/>
      <c r="L100" s="211"/>
      <c r="M100" s="211"/>
      <c r="N100" s="211"/>
      <c r="O100" s="66"/>
    </row>
    <row r="101" spans="1:23" s="12" customFormat="1" x14ac:dyDescent="0.25">
      <c r="A101" s="65"/>
      <c r="B101" s="125"/>
      <c r="C101" s="61"/>
      <c r="D101" s="51"/>
      <c r="E101" s="123"/>
      <c r="F101" s="64"/>
      <c r="G101" s="59"/>
      <c r="H101" s="52"/>
      <c r="I101" s="61"/>
      <c r="J101" s="179"/>
      <c r="K101" s="179"/>
      <c r="L101" s="179"/>
      <c r="M101" s="179"/>
      <c r="N101" s="179"/>
      <c r="O101" s="66"/>
    </row>
    <row r="102" spans="1:23" s="50" customFormat="1" ht="16.5" customHeight="1" x14ac:dyDescent="0.25">
      <c r="A102" s="210" t="s">
        <v>28</v>
      </c>
      <c r="B102" s="210"/>
      <c r="C102" s="210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</row>
    <row r="103" spans="1:23" s="14" customFormat="1" x14ac:dyDescent="0.25">
      <c r="A103" s="153">
        <v>1</v>
      </c>
      <c r="B103" s="170" t="s">
        <v>71</v>
      </c>
      <c r="C103" s="171">
        <v>1998</v>
      </c>
      <c r="D103" s="171" t="s">
        <v>66</v>
      </c>
      <c r="E103" s="170" t="s">
        <v>77</v>
      </c>
      <c r="F103" s="172">
        <v>84.3</v>
      </c>
      <c r="G103" s="172">
        <v>140</v>
      </c>
      <c r="H103" s="172"/>
      <c r="I103" s="172"/>
      <c r="J103" s="173">
        <v>162.5</v>
      </c>
      <c r="K103" s="172">
        <v>80</v>
      </c>
      <c r="L103" s="172"/>
      <c r="M103" s="172"/>
      <c r="N103" s="173">
        <v>87.5</v>
      </c>
      <c r="O103" s="172">
        <v>100</v>
      </c>
      <c r="P103" s="170"/>
      <c r="Q103" s="170"/>
      <c r="R103" s="173">
        <v>155</v>
      </c>
      <c r="S103" s="173">
        <f>SUM(J103,N103,R103)</f>
        <v>405</v>
      </c>
      <c r="T103" s="171">
        <v>12</v>
      </c>
      <c r="U103" s="183">
        <f>(500/(-216.0475144+16.2606339*F103-0.002388645*F103^2-0.00113732*F103^3+0.00000701863*F103^4-0.00000001291*F103^5))*S103</f>
        <v>267.89232245554552</v>
      </c>
      <c r="V103" s="170" t="s">
        <v>162</v>
      </c>
      <c r="W103" s="170" t="s">
        <v>67</v>
      </c>
    </row>
    <row r="104" spans="1:23" s="14" customFormat="1" x14ac:dyDescent="0.25">
      <c r="A104" s="153">
        <v>2</v>
      </c>
      <c r="B104" s="170" t="s">
        <v>151</v>
      </c>
      <c r="C104" s="171">
        <v>1996</v>
      </c>
      <c r="D104" s="171" t="s">
        <v>66</v>
      </c>
      <c r="E104" s="170" t="s">
        <v>94</v>
      </c>
      <c r="F104" s="172">
        <v>88.2</v>
      </c>
      <c r="G104" s="172">
        <v>110</v>
      </c>
      <c r="H104" s="172"/>
      <c r="I104" s="172"/>
      <c r="J104" s="173">
        <v>130</v>
      </c>
      <c r="K104" s="172">
        <v>95</v>
      </c>
      <c r="L104" s="172"/>
      <c r="M104" s="172"/>
      <c r="N104" s="173">
        <v>100</v>
      </c>
      <c r="O104" s="172">
        <v>130</v>
      </c>
      <c r="P104" s="170"/>
      <c r="Q104" s="170"/>
      <c r="R104" s="173">
        <v>152.5</v>
      </c>
      <c r="S104" s="173">
        <f>SUM(J104,N104,R104)</f>
        <v>382.5</v>
      </c>
      <c r="T104" s="171">
        <v>9</v>
      </c>
      <c r="U104" s="183">
        <f>(500/(-216.0475144+16.2606339*F104-0.002388645*F104^2-0.00113732*F104^3+0.00000701863*F104^4-0.00000001291*F104^5))*S104</f>
        <v>246.75958560305759</v>
      </c>
      <c r="V104" s="170" t="s">
        <v>162</v>
      </c>
      <c r="W104" s="170" t="s">
        <v>92</v>
      </c>
    </row>
    <row r="105" spans="1:23" s="14" customFormat="1" x14ac:dyDescent="0.25">
      <c r="A105" s="153">
        <v>3</v>
      </c>
      <c r="B105" s="170" t="s">
        <v>91</v>
      </c>
      <c r="C105" s="171">
        <v>1996</v>
      </c>
      <c r="D105" s="171" t="s">
        <v>66</v>
      </c>
      <c r="E105" s="170" t="s">
        <v>87</v>
      </c>
      <c r="F105" s="172">
        <v>86.3</v>
      </c>
      <c r="G105" s="172">
        <v>130</v>
      </c>
      <c r="H105" s="172"/>
      <c r="I105" s="172"/>
      <c r="J105" s="173">
        <v>145</v>
      </c>
      <c r="K105" s="172">
        <v>85</v>
      </c>
      <c r="L105" s="172"/>
      <c r="M105" s="172"/>
      <c r="N105" s="173">
        <v>85</v>
      </c>
      <c r="O105" s="172">
        <v>125</v>
      </c>
      <c r="P105" s="170"/>
      <c r="Q105" s="170"/>
      <c r="R105" s="173">
        <v>140</v>
      </c>
      <c r="S105" s="173">
        <f>SUM(J105,N105,R105)</f>
        <v>370</v>
      </c>
      <c r="T105" s="171">
        <v>8</v>
      </c>
      <c r="U105" s="183">
        <f>(500/(-216.0475144+16.2606339*F105-0.002388645*F105^2-0.00113732*F105^3+0.00000701863*F105^4-0.00000001291*F105^5))*S105</f>
        <v>241.52371005206325</v>
      </c>
      <c r="V105" s="170" t="s">
        <v>188</v>
      </c>
      <c r="W105" s="153" t="s">
        <v>86</v>
      </c>
    </row>
    <row r="106" spans="1:23" s="14" customFormat="1" x14ac:dyDescent="0.25">
      <c r="A106" s="153">
        <v>4</v>
      </c>
      <c r="B106" s="170" t="s">
        <v>195</v>
      </c>
      <c r="C106" s="171">
        <v>1995</v>
      </c>
      <c r="D106" s="171" t="s">
        <v>93</v>
      </c>
      <c r="E106" s="170" t="s">
        <v>68</v>
      </c>
      <c r="F106" s="172">
        <v>87.4</v>
      </c>
      <c r="G106" s="172">
        <v>220</v>
      </c>
      <c r="H106" s="172"/>
      <c r="I106" s="172"/>
      <c r="J106" s="173">
        <v>125</v>
      </c>
      <c r="K106" s="172">
        <v>130</v>
      </c>
      <c r="L106" s="172"/>
      <c r="M106" s="172"/>
      <c r="N106" s="173">
        <v>80</v>
      </c>
      <c r="O106" s="172">
        <v>220</v>
      </c>
      <c r="P106" s="170"/>
      <c r="Q106" s="170"/>
      <c r="R106" s="173">
        <v>135</v>
      </c>
      <c r="S106" s="173">
        <f>SUM(J106,N106,R106)</f>
        <v>340</v>
      </c>
      <c r="T106" s="171">
        <v>7</v>
      </c>
      <c r="U106" s="183">
        <f>(500/(-216.0475144+16.2606339*F106-0.002388645*F106^2-0.00113732*F106^3+0.00000701863*F106^4-0.00000001291*F106^5))*S106</f>
        <v>220.41225467193527</v>
      </c>
      <c r="V106" s="170" t="s">
        <v>188</v>
      </c>
      <c r="W106" s="170" t="s">
        <v>45</v>
      </c>
    </row>
    <row r="107" spans="1:23" s="14" customFormat="1" x14ac:dyDescent="0.25">
      <c r="A107" s="153">
        <v>5</v>
      </c>
      <c r="B107" s="170" t="s">
        <v>115</v>
      </c>
      <c r="C107" s="171">
        <v>1996</v>
      </c>
      <c r="D107" s="171" t="s">
        <v>66</v>
      </c>
      <c r="E107" s="170" t="s">
        <v>68</v>
      </c>
      <c r="F107" s="172">
        <v>85.5</v>
      </c>
      <c r="G107" s="172">
        <v>105</v>
      </c>
      <c r="H107" s="172"/>
      <c r="I107" s="172"/>
      <c r="J107" s="173">
        <v>120</v>
      </c>
      <c r="K107" s="172">
        <v>75</v>
      </c>
      <c r="L107" s="172"/>
      <c r="M107" s="172"/>
      <c r="N107" s="173">
        <v>75</v>
      </c>
      <c r="O107" s="172">
        <v>115</v>
      </c>
      <c r="P107" s="170"/>
      <c r="Q107" s="170"/>
      <c r="R107" s="173">
        <v>135</v>
      </c>
      <c r="S107" s="173">
        <f>SUM(J107,N107,R107)</f>
        <v>330</v>
      </c>
      <c r="T107" s="171">
        <v>8</v>
      </c>
      <c r="U107" s="183">
        <f>(500/(-216.0475144+16.2606339*F107-0.002388645*F107^2-0.00113732*F107^3+0.00000701863*F107^4-0.00000001291*F107^5))*S107</f>
        <v>216.53347393700372</v>
      </c>
      <c r="V107" s="170" t="s">
        <v>95</v>
      </c>
      <c r="W107" s="170" t="s">
        <v>45</v>
      </c>
    </row>
    <row r="108" spans="1:23" s="50" customFormat="1" ht="16.5" customHeight="1" x14ac:dyDescent="0.25">
      <c r="A108" s="210" t="s">
        <v>56</v>
      </c>
      <c r="B108" s="210"/>
      <c r="C108" s="210"/>
      <c r="D108" s="210"/>
      <c r="E108" s="210"/>
      <c r="F108" s="210"/>
      <c r="G108" s="210"/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0"/>
    </row>
    <row r="109" spans="1:23" s="14" customFormat="1" x14ac:dyDescent="0.25">
      <c r="A109" s="153">
        <v>1</v>
      </c>
      <c r="B109" s="170" t="s">
        <v>111</v>
      </c>
      <c r="C109" s="171">
        <v>1995</v>
      </c>
      <c r="D109" s="171" t="s">
        <v>66</v>
      </c>
      <c r="E109" s="170" t="s">
        <v>77</v>
      </c>
      <c r="F109" s="172">
        <v>102.7</v>
      </c>
      <c r="G109" s="172">
        <v>110</v>
      </c>
      <c r="H109" s="172"/>
      <c r="I109" s="172"/>
      <c r="J109" s="173">
        <v>150</v>
      </c>
      <c r="K109" s="172">
        <v>70</v>
      </c>
      <c r="L109" s="172"/>
      <c r="M109" s="172"/>
      <c r="N109" s="173">
        <v>85</v>
      </c>
      <c r="O109" s="172">
        <v>120</v>
      </c>
      <c r="P109" s="170"/>
      <c r="Q109" s="170"/>
      <c r="R109" s="173">
        <v>140</v>
      </c>
      <c r="S109" s="173">
        <f>SUM(J109,N109,R109)</f>
        <v>375</v>
      </c>
      <c r="T109" s="171">
        <v>12</v>
      </c>
      <c r="U109" s="183">
        <f>(500/(-216.0475144+16.2606339*F109-0.002388645*F109^2-0.00113732*F109^3+0.00000701863*F109^4-0.00000001291*F109^5))*S109</f>
        <v>225.88521132125055</v>
      </c>
      <c r="V109" s="170" t="s">
        <v>188</v>
      </c>
      <c r="W109" s="170" t="s">
        <v>103</v>
      </c>
    </row>
    <row r="110" spans="1:23" s="14" customFormat="1" ht="15.75" x14ac:dyDescent="0.25">
      <c r="A110" s="165"/>
      <c r="B110" s="165"/>
      <c r="C110" s="165"/>
      <c r="D110" s="165"/>
      <c r="E110" s="165"/>
      <c r="F110" s="166"/>
      <c r="G110" s="166"/>
      <c r="H110" s="166"/>
      <c r="I110" s="166"/>
      <c r="J110" s="167"/>
      <c r="K110" s="166"/>
      <c r="L110" s="166"/>
      <c r="M110" s="166"/>
      <c r="N110" s="167"/>
      <c r="O110" s="166"/>
      <c r="P110" s="165"/>
      <c r="Q110" s="165"/>
      <c r="R110" s="168"/>
      <c r="S110" s="167"/>
      <c r="T110" s="165"/>
      <c r="U110" s="169"/>
      <c r="V110" s="165"/>
      <c r="W110" s="165"/>
    </row>
    <row r="111" spans="1:23" s="12" customFormat="1" ht="13.5" customHeight="1" x14ac:dyDescent="0.25">
      <c r="A111" s="54" t="s">
        <v>31</v>
      </c>
      <c r="B111" s="53"/>
      <c r="C111" s="57"/>
      <c r="D111" s="57" t="s">
        <v>32</v>
      </c>
      <c r="E111" s="123" t="s">
        <v>174</v>
      </c>
      <c r="F111" s="58" t="s">
        <v>35</v>
      </c>
      <c r="G111" s="59" t="s">
        <v>33</v>
      </c>
      <c r="H111" s="52"/>
      <c r="I111" s="124"/>
      <c r="J111" s="211" t="s">
        <v>58</v>
      </c>
      <c r="K111" s="211"/>
      <c r="L111" s="211"/>
      <c r="M111" s="211"/>
      <c r="N111" s="211"/>
      <c r="O111" s="124"/>
      <c r="Q111" s="149"/>
    </row>
    <row r="112" spans="1:23" s="12" customFormat="1" x14ac:dyDescent="0.25">
      <c r="A112" s="57"/>
      <c r="B112" s="53"/>
      <c r="C112" s="57"/>
      <c r="D112" s="57" t="s">
        <v>34</v>
      </c>
      <c r="E112" s="123" t="s">
        <v>175</v>
      </c>
      <c r="F112" s="58" t="s">
        <v>35</v>
      </c>
      <c r="G112" s="59" t="s">
        <v>33</v>
      </c>
      <c r="H112" s="52"/>
      <c r="I112" s="61"/>
      <c r="J112" s="211" t="s">
        <v>58</v>
      </c>
      <c r="K112" s="211"/>
      <c r="L112" s="211"/>
      <c r="M112" s="211"/>
      <c r="N112" s="211"/>
      <c r="O112" s="60"/>
    </row>
    <row r="113" spans="1:23" s="12" customFormat="1" x14ac:dyDescent="0.25">
      <c r="A113" s="57"/>
      <c r="B113" s="53"/>
      <c r="C113" s="57"/>
      <c r="D113" s="57" t="s">
        <v>34</v>
      </c>
      <c r="E113" s="123" t="s">
        <v>176</v>
      </c>
      <c r="F113" s="58" t="s">
        <v>35</v>
      </c>
      <c r="G113" s="59" t="s">
        <v>33</v>
      </c>
      <c r="H113" s="52"/>
      <c r="I113" s="61"/>
      <c r="J113" s="211" t="s">
        <v>58</v>
      </c>
      <c r="K113" s="211"/>
      <c r="L113" s="211"/>
      <c r="M113" s="211"/>
      <c r="N113" s="211"/>
      <c r="O113" s="60"/>
    </row>
    <row r="114" spans="1:23" s="12" customFormat="1" x14ac:dyDescent="0.25">
      <c r="A114" s="65"/>
      <c r="B114" s="125"/>
      <c r="C114" s="61"/>
      <c r="D114" s="51" t="s">
        <v>36</v>
      </c>
      <c r="E114" s="123" t="s">
        <v>50</v>
      </c>
      <c r="F114" s="64" t="s">
        <v>35</v>
      </c>
      <c r="G114" s="59" t="s">
        <v>33</v>
      </c>
      <c r="H114" s="52"/>
      <c r="I114" s="61"/>
      <c r="J114" s="211" t="s">
        <v>58</v>
      </c>
      <c r="K114" s="211"/>
      <c r="L114" s="211"/>
      <c r="M114" s="211"/>
      <c r="N114" s="211"/>
      <c r="O114" s="66"/>
    </row>
    <row r="115" spans="1:23" s="12" customFormat="1" ht="15.75" thickBot="1" x14ac:dyDescent="0.3">
      <c r="A115" s="62"/>
      <c r="B115" s="63"/>
      <c r="C115" s="61"/>
      <c r="D115" s="51"/>
      <c r="E115" s="15"/>
      <c r="F115" s="64"/>
      <c r="G115" s="52"/>
      <c r="H115" s="52"/>
      <c r="I115" s="61"/>
      <c r="J115" s="61"/>
      <c r="K115" s="65"/>
      <c r="L115" s="61"/>
      <c r="M115" s="64"/>
      <c r="N115" s="51"/>
      <c r="O115" s="66"/>
    </row>
    <row r="116" spans="1:23" s="14" customFormat="1" ht="21" thickBot="1" x14ac:dyDescent="0.35">
      <c r="A116" s="68" t="s">
        <v>37</v>
      </c>
      <c r="B116" s="69"/>
      <c r="C116" s="70">
        <v>66</v>
      </c>
      <c r="D116" s="51"/>
      <c r="E116" s="15"/>
      <c r="F116" s="64"/>
      <c r="G116" s="52"/>
      <c r="H116" s="52"/>
      <c r="I116" s="61"/>
      <c r="J116" s="61"/>
      <c r="K116" s="65"/>
      <c r="L116" s="61"/>
      <c r="M116" s="64"/>
      <c r="N116" s="51"/>
      <c r="O116" s="66"/>
    </row>
    <row r="117" spans="1:23" s="14" customFormat="1" x14ac:dyDescent="0.25">
      <c r="A117" s="2"/>
      <c r="B117" s="71"/>
      <c r="C117" s="72"/>
      <c r="D117" s="73"/>
      <c r="E117" s="74"/>
      <c r="F117" s="64"/>
      <c r="G117" s="25"/>
      <c r="H117" s="25"/>
      <c r="I117" s="75"/>
      <c r="J117" s="75"/>
      <c r="K117" s="4"/>
      <c r="L117" s="72"/>
      <c r="M117" s="64"/>
      <c r="N117" s="64"/>
      <c r="O117" s="76"/>
    </row>
    <row r="118" spans="1:23" s="14" customFormat="1" x14ac:dyDescent="0.25">
      <c r="A118" s="16"/>
      <c r="B118" s="17"/>
      <c r="C118" s="18"/>
      <c r="D118" s="77"/>
      <c r="E118" s="78" t="s">
        <v>38</v>
      </c>
      <c r="F118" s="78"/>
      <c r="G118" s="79"/>
      <c r="H118" s="80"/>
      <c r="I118" s="81"/>
      <c r="J118" s="82"/>
      <c r="K118" s="18"/>
      <c r="L118" s="18"/>
      <c r="M118" s="19"/>
      <c r="N118" s="18"/>
      <c r="O118" s="23"/>
    </row>
    <row r="119" spans="1:23" s="1" customFormat="1" ht="18.75" customHeight="1" x14ac:dyDescent="0.25">
      <c r="A119" s="16"/>
      <c r="B119" s="17"/>
      <c r="C119" s="18"/>
      <c r="D119" s="83"/>
      <c r="E119" s="84" t="s">
        <v>1</v>
      </c>
      <c r="F119" s="85" t="s">
        <v>39</v>
      </c>
      <c r="G119" s="86"/>
      <c r="H119" s="67"/>
      <c r="I119" s="87"/>
      <c r="J119" s="190" t="s">
        <v>9</v>
      </c>
      <c r="K119" s="18"/>
      <c r="L119" s="18"/>
      <c r="M119" s="19"/>
      <c r="N119" s="18"/>
      <c r="O119" s="23"/>
    </row>
    <row r="120" spans="1:23" s="1" customFormat="1" ht="18" x14ac:dyDescent="0.25">
      <c r="A120" s="16"/>
      <c r="B120" s="17"/>
      <c r="C120" s="18"/>
      <c r="D120" s="83">
        <v>1</v>
      </c>
      <c r="E120" s="170" t="s">
        <v>82</v>
      </c>
      <c r="F120" s="150">
        <v>71.599999999999994</v>
      </c>
      <c r="G120" s="55"/>
      <c r="H120" s="89"/>
      <c r="I120" s="87"/>
      <c r="J120" s="191">
        <v>394.14</v>
      </c>
      <c r="K120" s="18"/>
      <c r="L120" s="18"/>
      <c r="M120" s="19"/>
      <c r="N120" s="18"/>
      <c r="O120" s="23"/>
    </row>
    <row r="121" spans="1:23" x14ac:dyDescent="0.25">
      <c r="A121" s="16"/>
      <c r="B121" s="17"/>
      <c r="C121" s="18"/>
      <c r="D121" s="83">
        <v>2</v>
      </c>
      <c r="E121" s="170" t="s">
        <v>102</v>
      </c>
      <c r="F121" s="151">
        <v>79.400000000000006</v>
      </c>
      <c r="G121" s="58"/>
      <c r="H121" s="89"/>
      <c r="I121" s="87"/>
      <c r="J121" s="191">
        <v>389.29</v>
      </c>
      <c r="K121" s="18"/>
      <c r="L121" s="18"/>
      <c r="M121" s="19"/>
      <c r="N121" s="18"/>
      <c r="O121" s="23"/>
      <c r="P121" s="10"/>
      <c r="Q121" s="10"/>
      <c r="R121" s="10"/>
      <c r="S121" s="10"/>
      <c r="T121" s="10"/>
      <c r="U121" s="10"/>
      <c r="V121" s="10"/>
      <c r="W121" s="10"/>
    </row>
    <row r="122" spans="1:23" x14ac:dyDescent="0.25">
      <c r="A122" s="16"/>
      <c r="B122" s="17"/>
      <c r="C122" s="18"/>
      <c r="D122" s="90">
        <v>3</v>
      </c>
      <c r="E122" s="170" t="s">
        <v>98</v>
      </c>
      <c r="F122" s="152">
        <v>65</v>
      </c>
      <c r="G122" s="91"/>
      <c r="H122" s="92"/>
      <c r="I122" s="93"/>
      <c r="J122" s="191">
        <v>375.73</v>
      </c>
      <c r="K122" s="18"/>
      <c r="L122" s="18"/>
      <c r="M122" s="19"/>
      <c r="N122" s="18"/>
      <c r="O122" s="23"/>
      <c r="P122" s="10"/>
      <c r="Q122" s="10"/>
      <c r="R122" s="10"/>
      <c r="S122" s="10"/>
      <c r="T122" s="10"/>
      <c r="U122" s="10"/>
      <c r="V122" s="10"/>
      <c r="W122" s="10"/>
    </row>
    <row r="123" spans="1:23" customFormat="1" x14ac:dyDescent="0.25">
      <c r="A123" s="16"/>
      <c r="B123" s="17"/>
      <c r="C123" s="18"/>
      <c r="D123" s="18"/>
      <c r="E123" s="17"/>
      <c r="F123" s="19"/>
      <c r="G123" s="7"/>
      <c r="H123" s="8"/>
      <c r="I123" s="95"/>
      <c r="J123" s="95"/>
      <c r="K123" s="18"/>
      <c r="L123" s="18"/>
      <c r="M123" s="19"/>
      <c r="N123" s="18"/>
      <c r="O123" s="23"/>
    </row>
    <row r="124" spans="1:23" customFormat="1" x14ac:dyDescent="0.25">
      <c r="A124" s="16"/>
      <c r="B124" s="17"/>
      <c r="C124" s="18"/>
      <c r="D124" s="77"/>
      <c r="E124" s="78" t="s">
        <v>40</v>
      </c>
      <c r="F124" s="78"/>
      <c r="G124" s="97"/>
      <c r="H124" s="80"/>
      <c r="I124" s="81"/>
      <c r="J124" s="82"/>
      <c r="K124" s="18"/>
      <c r="L124" s="18"/>
      <c r="M124" s="19"/>
      <c r="N124" s="18"/>
      <c r="O124" s="23"/>
    </row>
    <row r="125" spans="1:23" customFormat="1" x14ac:dyDescent="0.25">
      <c r="A125" s="16"/>
      <c r="B125" s="17"/>
      <c r="C125" s="18"/>
      <c r="D125" s="83">
        <v>1</v>
      </c>
      <c r="E125" s="98" t="s">
        <v>170</v>
      </c>
      <c r="F125" s="99">
        <v>60</v>
      </c>
      <c r="G125" s="56" t="s">
        <v>41</v>
      </c>
      <c r="H125" s="67"/>
      <c r="I125" s="87"/>
      <c r="J125" s="88"/>
      <c r="K125" s="18"/>
      <c r="L125" s="18"/>
      <c r="M125" s="19"/>
      <c r="N125" s="18"/>
      <c r="O125" s="23"/>
    </row>
    <row r="126" spans="1:23" customFormat="1" x14ac:dyDescent="0.25">
      <c r="A126" s="16"/>
      <c r="B126" s="17"/>
      <c r="C126" s="18"/>
      <c r="D126" s="83">
        <v>2</v>
      </c>
      <c r="E126" s="98" t="s">
        <v>58</v>
      </c>
      <c r="F126" s="99">
        <v>47</v>
      </c>
      <c r="G126" s="56" t="s">
        <v>41</v>
      </c>
      <c r="H126" s="67"/>
      <c r="I126" s="87"/>
      <c r="J126" s="88"/>
      <c r="K126" s="18"/>
      <c r="L126" s="18"/>
      <c r="M126" s="19"/>
      <c r="N126" s="18"/>
      <c r="O126" s="23"/>
    </row>
    <row r="127" spans="1:23" customFormat="1" x14ac:dyDescent="0.25">
      <c r="A127" s="16"/>
      <c r="B127" s="17"/>
      <c r="C127" s="18"/>
      <c r="D127" s="90">
        <v>3</v>
      </c>
      <c r="E127" s="100" t="s">
        <v>84</v>
      </c>
      <c r="F127" s="101">
        <v>17</v>
      </c>
      <c r="G127" s="102" t="s">
        <v>41</v>
      </c>
      <c r="H127" s="103"/>
      <c r="I127" s="93"/>
      <c r="J127" s="94"/>
      <c r="K127" s="18"/>
      <c r="L127" s="18"/>
      <c r="M127" s="19"/>
      <c r="N127" s="18"/>
      <c r="O127" s="23"/>
    </row>
    <row r="128" spans="1:23" customFormat="1" x14ac:dyDescent="0.25">
      <c r="A128" s="16"/>
      <c r="B128" s="17"/>
      <c r="C128" s="18"/>
      <c r="D128" s="104"/>
      <c r="E128" s="105"/>
      <c r="F128" s="106"/>
      <c r="G128" s="56"/>
      <c r="H128" s="67"/>
      <c r="I128" s="87"/>
      <c r="J128" s="87"/>
      <c r="K128" s="18"/>
      <c r="L128" s="18"/>
      <c r="M128" s="19"/>
      <c r="N128" s="18"/>
      <c r="O128" s="23"/>
    </row>
    <row r="129" spans="1:23" customFormat="1" x14ac:dyDescent="0.25">
      <c r="A129" s="16"/>
      <c r="B129" s="17"/>
      <c r="C129" s="18"/>
      <c r="D129" s="18"/>
      <c r="E129" s="107"/>
      <c r="F129" s="19"/>
      <c r="G129" s="7"/>
      <c r="H129" s="8"/>
      <c r="I129" s="95"/>
      <c r="J129" s="95"/>
      <c r="K129" s="18"/>
      <c r="L129" s="18"/>
      <c r="M129" s="19"/>
      <c r="N129" s="18"/>
      <c r="O129" s="23"/>
    </row>
    <row r="130" spans="1:23" customFormat="1" x14ac:dyDescent="0.25">
      <c r="A130" s="16"/>
      <c r="B130" s="17"/>
      <c r="C130" s="18"/>
      <c r="D130" s="18"/>
      <c r="E130" s="108"/>
      <c r="F130" s="19"/>
      <c r="G130" s="7"/>
      <c r="H130" s="8"/>
      <c r="I130" s="95"/>
      <c r="J130" s="95"/>
      <c r="K130" s="18"/>
      <c r="L130" s="18"/>
      <c r="M130" s="19"/>
      <c r="N130" s="18"/>
      <c r="O130" s="23"/>
    </row>
    <row r="131" spans="1:23" customFormat="1" x14ac:dyDescent="0.25">
      <c r="A131" s="16"/>
      <c r="B131" s="17"/>
      <c r="C131" s="18"/>
      <c r="D131" s="18"/>
      <c r="E131" s="108"/>
      <c r="F131" s="109" t="s">
        <v>42</v>
      </c>
      <c r="G131" s="7"/>
      <c r="H131" s="8"/>
      <c r="I131" s="95"/>
      <c r="J131" s="95"/>
      <c r="K131" s="110"/>
      <c r="L131" s="95"/>
      <c r="M131" s="19"/>
      <c r="N131" s="18"/>
      <c r="O131" s="23"/>
    </row>
    <row r="132" spans="1:23" customFormat="1" x14ac:dyDescent="0.25">
      <c r="A132" s="16"/>
      <c r="B132" s="17"/>
      <c r="C132" s="18"/>
      <c r="D132" s="21">
        <v>1</v>
      </c>
      <c r="E132" s="17" t="s">
        <v>30</v>
      </c>
      <c r="F132" s="19" t="s">
        <v>43</v>
      </c>
      <c r="G132" s="59" t="s">
        <v>33</v>
      </c>
      <c r="H132" s="7"/>
      <c r="I132" s="95"/>
      <c r="J132" s="95"/>
      <c r="K132" s="110"/>
      <c r="L132" s="95"/>
      <c r="M132" s="19"/>
      <c r="N132" s="18"/>
      <c r="O132" s="23"/>
    </row>
    <row r="133" spans="1:23" customFormat="1" x14ac:dyDescent="0.25">
      <c r="A133" s="16"/>
      <c r="B133" s="17"/>
      <c r="C133" s="18"/>
      <c r="D133" s="21">
        <v>2</v>
      </c>
      <c r="E133" s="17" t="s">
        <v>50</v>
      </c>
      <c r="F133" s="19" t="s">
        <v>44</v>
      </c>
      <c r="G133" s="59" t="s">
        <v>33</v>
      </c>
      <c r="H133" s="7"/>
      <c r="I133" s="95"/>
      <c r="J133" s="95"/>
      <c r="K133" s="110"/>
      <c r="L133" s="95"/>
      <c r="M133" s="19"/>
      <c r="N133" s="18"/>
      <c r="O133" s="23"/>
    </row>
    <row r="134" spans="1:23" customFormat="1" x14ac:dyDescent="0.25">
      <c r="A134" s="16"/>
      <c r="B134" s="17"/>
      <c r="C134" s="18"/>
      <c r="D134" s="21">
        <v>3</v>
      </c>
      <c r="E134" s="17" t="s">
        <v>45</v>
      </c>
      <c r="F134" s="19" t="s">
        <v>43</v>
      </c>
      <c r="G134" s="59" t="s">
        <v>33</v>
      </c>
      <c r="H134" s="7"/>
      <c r="I134" s="95"/>
      <c r="J134" s="95"/>
      <c r="K134" s="110"/>
      <c r="L134" s="95"/>
      <c r="M134" s="19"/>
      <c r="N134" s="18"/>
      <c r="O134" s="23"/>
    </row>
    <row r="135" spans="1:23" customFormat="1" x14ac:dyDescent="0.25">
      <c r="A135" s="16"/>
      <c r="B135" s="17"/>
      <c r="C135" s="18"/>
      <c r="D135" s="21">
        <v>4</v>
      </c>
      <c r="E135" s="17" t="s">
        <v>46</v>
      </c>
      <c r="F135" s="19" t="s">
        <v>44</v>
      </c>
      <c r="G135" s="59" t="s">
        <v>33</v>
      </c>
      <c r="H135" s="7"/>
      <c r="I135" s="95"/>
      <c r="J135" s="95"/>
      <c r="K135" s="110"/>
      <c r="L135" s="95"/>
      <c r="M135" s="19"/>
      <c r="N135" s="18"/>
      <c r="O135" s="23"/>
    </row>
    <row r="136" spans="1:23" customFormat="1" x14ac:dyDescent="0.25">
      <c r="A136" s="16"/>
      <c r="B136" s="17"/>
      <c r="C136" s="18"/>
      <c r="D136" s="21"/>
      <c r="E136" s="17"/>
      <c r="F136" s="19"/>
      <c r="G136" s="7"/>
      <c r="H136" s="7"/>
      <c r="I136" s="95"/>
      <c r="J136" s="95"/>
      <c r="K136" s="110"/>
      <c r="L136" s="95"/>
      <c r="M136" s="19"/>
      <c r="N136" s="18"/>
      <c r="O136" s="23"/>
    </row>
    <row r="137" spans="1:23" customFormat="1" ht="15.75" thickBot="1" x14ac:dyDescent="0.3">
      <c r="A137" s="16"/>
      <c r="B137" s="17"/>
      <c r="C137" s="18"/>
      <c r="D137" s="18"/>
      <c r="E137" s="17"/>
      <c r="F137" s="19"/>
      <c r="G137" s="7"/>
      <c r="H137" s="8"/>
      <c r="I137" s="95"/>
      <c r="J137" s="95"/>
      <c r="K137" s="18"/>
      <c r="L137" s="18"/>
      <c r="M137" s="19"/>
      <c r="N137" s="18"/>
      <c r="O137" s="23"/>
    </row>
    <row r="138" spans="1:23" customFormat="1" ht="21" thickBot="1" x14ac:dyDescent="0.35">
      <c r="A138" s="111" t="s">
        <v>47</v>
      </c>
      <c r="B138" s="112"/>
      <c r="C138" s="113"/>
      <c r="D138" s="113"/>
      <c r="E138" s="17"/>
      <c r="F138" s="70">
        <v>83</v>
      </c>
      <c r="G138" s="7"/>
      <c r="H138" s="8"/>
      <c r="I138" s="95"/>
      <c r="J138" s="95"/>
      <c r="K138" s="18"/>
      <c r="L138" s="18"/>
      <c r="M138" s="19"/>
      <c r="N138" s="18"/>
      <c r="O138" s="23"/>
    </row>
    <row r="139" spans="1:23" customFormat="1" ht="21" thickBot="1" x14ac:dyDescent="0.35">
      <c r="A139" s="114"/>
      <c r="B139" s="112"/>
      <c r="C139" s="113"/>
      <c r="D139" s="104"/>
      <c r="E139" s="17"/>
      <c r="F139" s="19"/>
      <c r="G139" s="7"/>
      <c r="H139" s="8"/>
      <c r="I139" s="95"/>
      <c r="J139" s="95"/>
      <c r="K139" s="18"/>
      <c r="L139" s="18"/>
      <c r="M139" s="19"/>
      <c r="N139" s="18"/>
      <c r="O139" s="23"/>
    </row>
    <row r="140" spans="1:23" customFormat="1" ht="21" thickBot="1" x14ac:dyDescent="0.35">
      <c r="A140" s="114" t="s">
        <v>48</v>
      </c>
      <c r="B140" s="112"/>
      <c r="C140" s="113"/>
      <c r="D140" s="113"/>
      <c r="E140" s="17"/>
      <c r="F140" s="70">
        <v>12</v>
      </c>
      <c r="G140" s="7"/>
      <c r="H140" s="8"/>
      <c r="I140" s="95"/>
      <c r="J140" s="95"/>
      <c r="K140" s="18"/>
      <c r="L140" s="18"/>
      <c r="M140" s="19"/>
      <c r="N140" s="18"/>
      <c r="O140" s="23"/>
    </row>
    <row r="141" spans="1:23" customFormat="1" ht="20.25" x14ac:dyDescent="0.3">
      <c r="A141" s="114"/>
      <c r="B141" s="112"/>
      <c r="C141" s="113"/>
      <c r="D141" s="113"/>
      <c r="E141" s="17"/>
      <c r="F141" s="115"/>
      <c r="G141" s="7"/>
      <c r="H141" s="8"/>
      <c r="I141" s="95"/>
      <c r="J141" s="95"/>
      <c r="K141" s="18"/>
      <c r="L141" s="18"/>
      <c r="M141" s="19"/>
      <c r="N141" s="18"/>
      <c r="O141" s="23"/>
    </row>
    <row r="142" spans="1:23" customFormat="1" ht="20.25" x14ac:dyDescent="0.3">
      <c r="A142" s="116"/>
      <c r="B142" s="69"/>
      <c r="C142" s="113"/>
      <c r="D142" s="18"/>
      <c r="E142" s="17"/>
      <c r="F142" s="19"/>
      <c r="G142" s="7"/>
      <c r="H142" s="8"/>
      <c r="I142" s="95"/>
      <c r="J142" s="95"/>
      <c r="K142" s="18"/>
      <c r="L142" s="18"/>
      <c r="M142" s="19"/>
      <c r="N142" s="18"/>
      <c r="O142" s="23"/>
    </row>
    <row r="143" spans="1:23" s="148" customFormat="1" ht="18" x14ac:dyDescent="0.25">
      <c r="A143" s="117"/>
      <c r="B143" s="117" t="s">
        <v>193</v>
      </c>
      <c r="C143" s="118"/>
      <c r="D143" s="118"/>
      <c r="E143" s="117"/>
      <c r="F143" s="119"/>
      <c r="G143" s="120"/>
      <c r="H143" s="121"/>
      <c r="I143" s="119" t="s">
        <v>30</v>
      </c>
      <c r="J143" s="17" t="s">
        <v>30</v>
      </c>
      <c r="K143" s="118"/>
      <c r="L143" s="118"/>
      <c r="M143" s="119"/>
      <c r="N143" s="118"/>
      <c r="O143" s="122"/>
      <c r="W143" s="119"/>
    </row>
    <row r="144" spans="1:23" s="148" customFormat="1" ht="18" x14ac:dyDescent="0.25">
      <c r="A144" s="117"/>
      <c r="B144" s="117" t="s">
        <v>192</v>
      </c>
      <c r="C144" s="118"/>
      <c r="D144" s="118"/>
      <c r="E144" s="117"/>
      <c r="F144" s="119"/>
      <c r="G144" s="120"/>
      <c r="H144" s="121"/>
      <c r="I144" s="119" t="s">
        <v>50</v>
      </c>
      <c r="J144" s="17" t="s">
        <v>50</v>
      </c>
      <c r="K144" s="118"/>
      <c r="L144" s="118"/>
      <c r="M144" s="119"/>
      <c r="N144" s="118"/>
      <c r="O144" s="122"/>
      <c r="W144" s="119"/>
    </row>
    <row r="145" spans="1:23" customFormat="1" ht="18" x14ac:dyDescent="0.25">
      <c r="A145" s="16"/>
      <c r="B145" s="117" t="s">
        <v>194</v>
      </c>
      <c r="C145" s="18"/>
      <c r="D145" s="18"/>
      <c r="E145" s="17"/>
      <c r="F145" s="19"/>
      <c r="G145" s="7"/>
      <c r="H145" s="8"/>
      <c r="I145" s="95"/>
      <c r="J145" s="17" t="s">
        <v>45</v>
      </c>
      <c r="K145" s="18"/>
      <c r="L145" s="18"/>
      <c r="M145" s="19"/>
      <c r="N145" s="18"/>
      <c r="O145" s="23"/>
    </row>
    <row r="146" spans="1:23" customFormat="1" x14ac:dyDescent="0.25">
      <c r="A146" s="16"/>
      <c r="B146" s="17"/>
      <c r="C146" s="18"/>
      <c r="D146" s="18"/>
      <c r="E146" s="17"/>
      <c r="F146" s="19"/>
      <c r="G146" s="7"/>
      <c r="H146" s="8"/>
      <c r="I146" s="95"/>
      <c r="J146" s="95"/>
      <c r="K146" s="18"/>
      <c r="L146" s="18"/>
      <c r="M146" s="19"/>
      <c r="N146" s="18"/>
      <c r="O146" s="23"/>
    </row>
    <row r="147" spans="1:23" customFormat="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45"/>
      <c r="K147" s="15"/>
      <c r="L147" s="15"/>
      <c r="M147" s="15"/>
      <c r="N147" s="45"/>
      <c r="O147" s="15"/>
      <c r="P147" s="15"/>
      <c r="Q147" s="15"/>
      <c r="R147" s="45"/>
      <c r="S147" s="15"/>
      <c r="T147" s="15"/>
      <c r="U147" s="15"/>
      <c r="V147" s="15"/>
      <c r="W147" s="15"/>
    </row>
    <row r="148" spans="1:23" customFormat="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45"/>
      <c r="K148" s="15"/>
      <c r="L148" s="15"/>
      <c r="M148" s="15"/>
      <c r="N148" s="45"/>
      <c r="O148" s="15"/>
      <c r="P148" s="15"/>
      <c r="Q148" s="15"/>
      <c r="R148" s="45"/>
      <c r="S148" s="15"/>
      <c r="T148" s="15"/>
      <c r="U148" s="15"/>
      <c r="V148" s="15"/>
      <c r="W148" s="15"/>
    </row>
    <row r="149" spans="1:23" customFormat="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45"/>
      <c r="K149" s="15"/>
      <c r="L149" s="15"/>
      <c r="M149" s="15"/>
      <c r="N149" s="45"/>
      <c r="O149" s="15"/>
      <c r="P149" s="15"/>
      <c r="Q149" s="15"/>
      <c r="R149" s="45"/>
      <c r="S149" s="15"/>
      <c r="T149" s="15"/>
      <c r="U149" s="15"/>
      <c r="V149" s="15"/>
      <c r="W149" s="15"/>
    </row>
    <row r="150" spans="1:23" customFormat="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45"/>
      <c r="K150" s="15"/>
      <c r="L150" s="15"/>
      <c r="M150" s="15"/>
      <c r="N150" s="45"/>
      <c r="O150" s="15"/>
      <c r="P150" s="15"/>
      <c r="Q150" s="15"/>
      <c r="R150" s="45"/>
      <c r="S150" s="15"/>
      <c r="T150" s="15"/>
      <c r="U150" s="15"/>
      <c r="V150" s="15"/>
      <c r="W150" s="15"/>
    </row>
    <row r="151" spans="1:23" customFormat="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45"/>
      <c r="K151" s="15"/>
      <c r="L151" s="15"/>
      <c r="M151" s="15"/>
      <c r="N151" s="45"/>
      <c r="O151" s="15"/>
      <c r="P151" s="15"/>
      <c r="Q151" s="15"/>
      <c r="R151" s="45"/>
      <c r="S151" s="15"/>
      <c r="T151" s="15"/>
      <c r="U151" s="15"/>
      <c r="V151" s="15"/>
      <c r="W151" s="15"/>
    </row>
    <row r="152" spans="1:23" customFormat="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45"/>
      <c r="K152" s="15"/>
      <c r="L152" s="15"/>
      <c r="M152" s="15"/>
      <c r="N152" s="45"/>
      <c r="O152" s="15"/>
      <c r="P152" s="15"/>
      <c r="Q152" s="15"/>
      <c r="R152" s="45"/>
      <c r="S152" s="15"/>
      <c r="T152" s="15"/>
      <c r="U152" s="15"/>
      <c r="V152" s="15"/>
      <c r="W152" s="15"/>
    </row>
    <row r="153" spans="1:23" customFormat="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45"/>
      <c r="K153" s="15"/>
      <c r="L153" s="15"/>
      <c r="M153" s="15"/>
      <c r="N153" s="45"/>
      <c r="O153" s="15"/>
      <c r="P153" s="15"/>
      <c r="Q153" s="15"/>
      <c r="R153" s="45"/>
      <c r="S153" s="15"/>
      <c r="T153" s="15"/>
      <c r="U153" s="15"/>
      <c r="V153" s="15"/>
      <c r="W153" s="15"/>
    </row>
    <row r="154" spans="1:23" s="24" customFormat="1" ht="18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45"/>
      <c r="K154" s="15"/>
      <c r="L154" s="15"/>
      <c r="M154" s="15"/>
      <c r="N154" s="45"/>
      <c r="O154" s="15"/>
      <c r="P154" s="15"/>
      <c r="Q154" s="15"/>
      <c r="R154" s="45"/>
      <c r="S154" s="15"/>
      <c r="T154" s="15"/>
      <c r="U154" s="15"/>
      <c r="V154" s="15"/>
      <c r="W154" s="15"/>
    </row>
    <row r="155" spans="1:23" s="24" customFormat="1" ht="25.5" customHeight="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45"/>
      <c r="K155" s="15"/>
      <c r="L155" s="15"/>
      <c r="M155" s="15"/>
      <c r="N155" s="45"/>
      <c r="O155" s="15"/>
      <c r="P155" s="15"/>
      <c r="Q155" s="15"/>
      <c r="R155" s="45"/>
      <c r="S155" s="15"/>
      <c r="T155" s="15"/>
      <c r="U155" s="15"/>
      <c r="V155" s="15"/>
      <c r="W155" s="15"/>
    </row>
    <row r="156" spans="1:23" customFormat="1" ht="33.75" customHeight="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45"/>
      <c r="K156" s="15"/>
      <c r="L156" s="15"/>
      <c r="M156" s="15"/>
      <c r="N156" s="45"/>
      <c r="O156" s="15"/>
      <c r="P156" s="15"/>
      <c r="Q156" s="15"/>
      <c r="R156" s="45"/>
      <c r="S156" s="15"/>
      <c r="T156" s="15"/>
      <c r="U156" s="15"/>
      <c r="V156" s="15"/>
      <c r="W156" s="15"/>
    </row>
    <row r="157" spans="1:23" customFormat="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45"/>
      <c r="K157" s="15"/>
      <c r="L157" s="15"/>
      <c r="M157" s="15"/>
      <c r="N157" s="45"/>
      <c r="O157" s="15"/>
      <c r="P157" s="15"/>
      <c r="Q157" s="15"/>
      <c r="R157" s="45"/>
      <c r="S157" s="15"/>
      <c r="T157" s="15"/>
      <c r="U157" s="15"/>
      <c r="V157" s="15"/>
      <c r="W157" s="15"/>
    </row>
    <row r="158" spans="1:23" customFormat="1" ht="33" customHeight="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45"/>
      <c r="K158" s="15"/>
      <c r="L158" s="15"/>
      <c r="M158" s="15"/>
      <c r="N158" s="45"/>
      <c r="O158" s="15"/>
      <c r="P158" s="15"/>
      <c r="Q158" s="15"/>
      <c r="R158" s="45"/>
      <c r="S158" s="15"/>
      <c r="T158" s="15"/>
      <c r="U158" s="15"/>
      <c r="V158" s="15"/>
      <c r="W158" s="15"/>
    </row>
    <row r="159" spans="1:23" customFormat="1" ht="35.25" customHeight="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45"/>
      <c r="K159" s="15"/>
      <c r="L159" s="15"/>
      <c r="M159" s="15"/>
      <c r="N159" s="45"/>
      <c r="O159" s="15"/>
      <c r="P159" s="15"/>
      <c r="Q159" s="15"/>
      <c r="R159" s="45"/>
      <c r="S159" s="15"/>
      <c r="T159" s="15"/>
      <c r="U159" s="15"/>
      <c r="V159" s="15"/>
      <c r="W159" s="15"/>
    </row>
    <row r="160" spans="1:23" customFormat="1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45"/>
      <c r="K160" s="15"/>
      <c r="L160" s="15"/>
      <c r="M160" s="15"/>
      <c r="N160" s="45"/>
      <c r="O160" s="15"/>
      <c r="P160" s="15"/>
      <c r="Q160" s="15"/>
      <c r="R160" s="45"/>
      <c r="S160" s="15"/>
      <c r="T160" s="15"/>
      <c r="U160" s="15"/>
      <c r="V160" s="15"/>
      <c r="W160" s="15"/>
    </row>
    <row r="161" spans="1:23" customFormat="1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45"/>
      <c r="K161" s="15"/>
      <c r="L161" s="15"/>
      <c r="M161" s="15"/>
      <c r="N161" s="45"/>
      <c r="O161" s="15"/>
      <c r="P161" s="15"/>
      <c r="Q161" s="15"/>
      <c r="R161" s="45"/>
      <c r="S161" s="15"/>
      <c r="T161" s="15"/>
      <c r="U161" s="15"/>
      <c r="V161" s="15"/>
      <c r="W161" s="15"/>
    </row>
    <row r="162" spans="1:23" customFormat="1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45"/>
      <c r="K162" s="15"/>
      <c r="L162" s="15"/>
      <c r="M162" s="15"/>
      <c r="N162" s="45"/>
      <c r="O162" s="15"/>
      <c r="P162" s="15"/>
      <c r="Q162" s="15"/>
      <c r="R162" s="45"/>
      <c r="S162" s="15"/>
      <c r="T162" s="15"/>
      <c r="U162" s="15"/>
      <c r="V162" s="15"/>
      <c r="W162" s="15"/>
    </row>
    <row r="163" spans="1:23" customFormat="1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45"/>
      <c r="K163" s="15"/>
      <c r="L163" s="15"/>
      <c r="M163" s="15"/>
      <c r="N163" s="45"/>
      <c r="O163" s="15"/>
      <c r="P163" s="15"/>
      <c r="Q163" s="15"/>
      <c r="R163" s="45"/>
      <c r="S163" s="15"/>
      <c r="T163" s="15"/>
      <c r="U163" s="15"/>
      <c r="V163" s="15"/>
      <c r="W163" s="15"/>
    </row>
    <row r="164" spans="1:23" customFormat="1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45"/>
      <c r="K164" s="15"/>
      <c r="L164" s="15"/>
      <c r="M164" s="15"/>
      <c r="N164" s="45"/>
      <c r="O164" s="15"/>
      <c r="P164" s="15"/>
      <c r="Q164" s="15"/>
      <c r="R164" s="45"/>
      <c r="S164" s="15"/>
      <c r="T164" s="15"/>
      <c r="U164" s="15"/>
      <c r="V164" s="15"/>
      <c r="W164" s="15"/>
    </row>
    <row r="165" spans="1:23" customFormat="1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45"/>
      <c r="K165" s="15"/>
      <c r="L165" s="15"/>
      <c r="M165" s="15"/>
      <c r="N165" s="45"/>
      <c r="O165" s="15"/>
      <c r="P165" s="15"/>
      <c r="Q165" s="15"/>
      <c r="R165" s="45"/>
      <c r="S165" s="15"/>
      <c r="T165" s="15"/>
      <c r="U165" s="15"/>
      <c r="V165" s="15"/>
      <c r="W165" s="15"/>
    </row>
    <row r="166" spans="1:23" customFormat="1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45"/>
      <c r="K166" s="15"/>
      <c r="L166" s="15"/>
      <c r="M166" s="15"/>
      <c r="N166" s="45"/>
      <c r="O166" s="15"/>
      <c r="P166" s="15"/>
      <c r="Q166" s="15"/>
      <c r="R166" s="45"/>
      <c r="S166" s="15"/>
      <c r="T166" s="15"/>
      <c r="U166" s="15"/>
      <c r="V166" s="15"/>
      <c r="W166" s="15"/>
    </row>
    <row r="167" spans="1:23" customFormat="1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45"/>
      <c r="K167" s="15"/>
      <c r="L167" s="15"/>
      <c r="M167" s="15"/>
      <c r="N167" s="45"/>
      <c r="O167" s="15"/>
      <c r="P167" s="15"/>
      <c r="Q167" s="15"/>
      <c r="R167" s="45"/>
      <c r="S167" s="15"/>
      <c r="T167" s="15"/>
      <c r="U167" s="15"/>
      <c r="V167" s="15"/>
      <c r="W167" s="15"/>
    </row>
    <row r="168" spans="1:23" customFormat="1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45"/>
      <c r="K168" s="15"/>
      <c r="L168" s="15"/>
      <c r="M168" s="15"/>
      <c r="N168" s="45"/>
      <c r="O168" s="15"/>
      <c r="P168" s="15"/>
      <c r="Q168" s="15"/>
      <c r="R168" s="45"/>
      <c r="S168" s="15"/>
      <c r="T168" s="15"/>
      <c r="U168" s="15"/>
      <c r="V168" s="15"/>
      <c r="W168" s="15"/>
    </row>
    <row r="169" spans="1:23" customFormat="1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45"/>
      <c r="K169" s="15"/>
      <c r="L169" s="15"/>
      <c r="M169" s="15"/>
      <c r="N169" s="45"/>
      <c r="O169" s="15"/>
      <c r="P169" s="15"/>
      <c r="Q169" s="15"/>
      <c r="R169" s="45"/>
      <c r="S169" s="15"/>
      <c r="T169" s="15"/>
      <c r="U169" s="15"/>
      <c r="V169" s="15"/>
      <c r="W169" s="15"/>
    </row>
    <row r="170" spans="1:23" customFormat="1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45"/>
      <c r="K170" s="15"/>
      <c r="L170" s="15"/>
      <c r="M170" s="15"/>
      <c r="N170" s="45"/>
      <c r="O170" s="15"/>
      <c r="P170" s="15"/>
      <c r="Q170" s="15"/>
      <c r="R170" s="45"/>
      <c r="S170" s="15"/>
      <c r="T170" s="15"/>
      <c r="U170" s="15"/>
      <c r="V170" s="15"/>
      <c r="W170" s="15"/>
    </row>
    <row r="171" spans="1:23" customFormat="1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45"/>
      <c r="K171" s="15"/>
      <c r="L171" s="15"/>
      <c r="M171" s="15"/>
      <c r="N171" s="45"/>
      <c r="O171" s="15"/>
      <c r="P171" s="15"/>
      <c r="Q171" s="15"/>
      <c r="R171" s="45"/>
      <c r="S171" s="15"/>
      <c r="T171" s="15"/>
      <c r="U171" s="15"/>
      <c r="V171" s="15"/>
      <c r="W171" s="15"/>
    </row>
    <row r="172" spans="1:23" customFormat="1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45"/>
      <c r="K172" s="15"/>
      <c r="L172" s="15"/>
      <c r="M172" s="15"/>
      <c r="N172" s="45"/>
      <c r="O172" s="15"/>
      <c r="P172" s="15"/>
      <c r="Q172" s="15"/>
      <c r="R172" s="45"/>
      <c r="S172" s="15"/>
      <c r="T172" s="15"/>
      <c r="U172" s="15"/>
      <c r="V172" s="15"/>
      <c r="W172" s="15"/>
    </row>
    <row r="173" spans="1:23" customFormat="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45"/>
      <c r="K173" s="15"/>
      <c r="L173" s="15"/>
      <c r="M173" s="15"/>
      <c r="N173" s="45"/>
      <c r="O173" s="15"/>
      <c r="P173" s="15"/>
      <c r="Q173" s="15"/>
      <c r="R173" s="45"/>
      <c r="S173" s="15"/>
      <c r="T173" s="15"/>
      <c r="U173" s="15"/>
      <c r="V173" s="15"/>
      <c r="W173" s="15"/>
    </row>
    <row r="174" spans="1:23" customFormat="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45"/>
      <c r="K174" s="15"/>
      <c r="L174" s="15"/>
      <c r="M174" s="15"/>
      <c r="N174" s="45"/>
      <c r="O174" s="15"/>
      <c r="P174" s="15"/>
      <c r="Q174" s="15"/>
      <c r="R174" s="45"/>
      <c r="S174" s="15"/>
      <c r="T174" s="15"/>
      <c r="U174" s="15"/>
      <c r="V174" s="15"/>
      <c r="W174" s="15"/>
    </row>
    <row r="175" spans="1:23" customFormat="1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45"/>
      <c r="K175" s="15"/>
      <c r="L175" s="15"/>
      <c r="M175" s="15"/>
      <c r="N175" s="45"/>
      <c r="O175" s="15"/>
      <c r="P175" s="15"/>
      <c r="Q175" s="15"/>
      <c r="R175" s="45"/>
      <c r="S175" s="15"/>
      <c r="T175" s="15"/>
      <c r="U175" s="15"/>
      <c r="V175" s="15"/>
      <c r="W175" s="15"/>
    </row>
    <row r="176" spans="1:23" customFormat="1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45"/>
      <c r="K176" s="15"/>
      <c r="L176" s="15"/>
      <c r="M176" s="15"/>
      <c r="N176" s="45"/>
      <c r="O176" s="15"/>
      <c r="P176" s="15"/>
      <c r="Q176" s="15"/>
      <c r="R176" s="45"/>
      <c r="S176" s="15"/>
      <c r="T176" s="15"/>
      <c r="U176" s="15"/>
      <c r="V176" s="15"/>
      <c r="W176" s="15"/>
    </row>
    <row r="177" spans="1:23" customFormat="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45"/>
      <c r="K177" s="15"/>
      <c r="L177" s="15"/>
      <c r="M177" s="15"/>
      <c r="N177" s="45"/>
      <c r="O177" s="15"/>
      <c r="P177" s="15"/>
      <c r="Q177" s="15"/>
      <c r="R177" s="45"/>
      <c r="S177" s="15"/>
      <c r="T177" s="15"/>
      <c r="U177" s="15"/>
      <c r="V177" s="15"/>
      <c r="W177" s="15"/>
    </row>
    <row r="178" spans="1:23" customFormat="1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45"/>
      <c r="K178" s="15"/>
      <c r="L178" s="15"/>
      <c r="M178" s="15"/>
      <c r="N178" s="45"/>
      <c r="O178" s="15"/>
      <c r="P178" s="15"/>
      <c r="Q178" s="15"/>
      <c r="R178" s="45"/>
      <c r="S178" s="15"/>
      <c r="T178" s="15"/>
      <c r="U178" s="15"/>
      <c r="V178" s="15"/>
      <c r="W178" s="15"/>
    </row>
    <row r="179" spans="1:23" customFormat="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45"/>
      <c r="K179" s="15"/>
      <c r="L179" s="15"/>
      <c r="M179" s="15"/>
      <c r="N179" s="45"/>
      <c r="O179" s="15"/>
      <c r="P179" s="15"/>
      <c r="Q179" s="15"/>
      <c r="R179" s="45"/>
      <c r="S179" s="15"/>
      <c r="T179" s="15"/>
      <c r="U179" s="15"/>
      <c r="V179" s="15"/>
      <c r="W179" s="15"/>
    </row>
    <row r="180" spans="1:23" customFormat="1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45"/>
      <c r="K180" s="15"/>
      <c r="L180" s="15"/>
      <c r="M180" s="15"/>
      <c r="N180" s="45"/>
      <c r="O180" s="15"/>
      <c r="P180" s="15"/>
      <c r="Q180" s="15"/>
      <c r="R180" s="45"/>
      <c r="S180" s="15"/>
      <c r="T180" s="15"/>
      <c r="U180" s="15"/>
      <c r="V180" s="15"/>
      <c r="W180" s="15"/>
    </row>
    <row r="181" spans="1:23" customFormat="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45"/>
      <c r="K181" s="15"/>
      <c r="L181" s="15"/>
      <c r="M181" s="15"/>
      <c r="N181" s="45"/>
      <c r="O181" s="15"/>
      <c r="P181" s="15"/>
      <c r="Q181" s="15"/>
      <c r="R181" s="45"/>
      <c r="S181" s="15"/>
      <c r="T181" s="15"/>
      <c r="U181" s="15"/>
      <c r="V181" s="15"/>
      <c r="W181" s="15"/>
    </row>
    <row r="182" spans="1:23" customFormat="1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45"/>
      <c r="K182" s="15"/>
      <c r="L182" s="15"/>
      <c r="M182" s="15"/>
      <c r="N182" s="45"/>
      <c r="O182" s="15"/>
      <c r="P182" s="15"/>
      <c r="Q182" s="15"/>
      <c r="R182" s="45"/>
      <c r="S182" s="15"/>
      <c r="T182" s="15"/>
      <c r="U182" s="15"/>
      <c r="V182" s="15"/>
      <c r="W182" s="15"/>
    </row>
    <row r="183" spans="1:23" customFormat="1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45"/>
      <c r="K183" s="15"/>
      <c r="L183" s="15"/>
      <c r="M183" s="15"/>
      <c r="N183" s="45"/>
      <c r="O183" s="15"/>
      <c r="P183" s="15"/>
      <c r="Q183" s="15"/>
      <c r="R183" s="45"/>
      <c r="S183" s="15"/>
      <c r="T183" s="15"/>
      <c r="U183" s="15"/>
      <c r="V183" s="15"/>
      <c r="W183" s="15"/>
    </row>
    <row r="184" spans="1:23" customFormat="1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45"/>
      <c r="K184" s="15"/>
      <c r="L184" s="15"/>
      <c r="M184" s="15"/>
      <c r="N184" s="45"/>
      <c r="O184" s="15"/>
      <c r="P184" s="15"/>
      <c r="Q184" s="15"/>
      <c r="R184" s="45"/>
      <c r="S184" s="15"/>
      <c r="T184" s="15"/>
      <c r="U184" s="15"/>
      <c r="V184" s="15"/>
      <c r="W184" s="15"/>
    </row>
    <row r="185" spans="1:23" customFormat="1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45"/>
      <c r="K185" s="15"/>
      <c r="L185" s="15"/>
      <c r="M185" s="15"/>
      <c r="N185" s="45"/>
      <c r="O185" s="15"/>
      <c r="P185" s="15"/>
      <c r="Q185" s="15"/>
      <c r="R185" s="45"/>
      <c r="S185" s="15"/>
      <c r="T185" s="15"/>
      <c r="U185" s="15"/>
      <c r="V185" s="15"/>
      <c r="W185" s="15"/>
    </row>
    <row r="186" spans="1:23" customFormat="1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45"/>
      <c r="K186" s="15"/>
      <c r="L186" s="15"/>
      <c r="M186" s="15"/>
      <c r="N186" s="45"/>
      <c r="O186" s="15"/>
      <c r="P186" s="15"/>
      <c r="Q186" s="15"/>
      <c r="R186" s="45"/>
      <c r="S186" s="15"/>
      <c r="T186" s="15"/>
      <c r="U186" s="15"/>
      <c r="V186" s="15"/>
      <c r="W186" s="15"/>
    </row>
    <row r="187" spans="1:23" customFormat="1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45"/>
      <c r="K187" s="15"/>
      <c r="L187" s="15"/>
      <c r="M187" s="15"/>
      <c r="N187" s="45"/>
      <c r="O187" s="15"/>
      <c r="P187" s="15"/>
      <c r="Q187" s="15"/>
      <c r="R187" s="45"/>
      <c r="S187" s="15"/>
      <c r="T187" s="15"/>
      <c r="U187" s="15"/>
      <c r="V187" s="15"/>
      <c r="W187" s="15"/>
    </row>
    <row r="188" spans="1:23" customFormat="1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45"/>
      <c r="K188" s="15"/>
      <c r="L188" s="15"/>
      <c r="M188" s="15"/>
      <c r="N188" s="45"/>
      <c r="O188" s="15"/>
      <c r="P188" s="15"/>
      <c r="Q188" s="15"/>
      <c r="R188" s="45"/>
      <c r="S188" s="15"/>
      <c r="T188" s="15"/>
      <c r="U188" s="15"/>
      <c r="V188" s="15"/>
      <c r="W188" s="15"/>
    </row>
    <row r="189" spans="1:23" customFormat="1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45"/>
      <c r="K189" s="15"/>
      <c r="L189" s="15"/>
      <c r="M189" s="15"/>
      <c r="N189" s="45"/>
      <c r="O189" s="15"/>
      <c r="P189" s="15"/>
      <c r="Q189" s="15"/>
      <c r="R189" s="45"/>
      <c r="S189" s="15"/>
      <c r="T189" s="15"/>
      <c r="U189" s="15"/>
      <c r="V189" s="15"/>
      <c r="W189" s="15"/>
    </row>
    <row r="190" spans="1:23" customFormat="1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45"/>
      <c r="K190" s="15"/>
      <c r="L190" s="15"/>
      <c r="M190" s="15"/>
      <c r="N190" s="45"/>
      <c r="O190" s="15"/>
      <c r="P190" s="15"/>
      <c r="Q190" s="15"/>
      <c r="R190" s="45"/>
      <c r="S190" s="15"/>
      <c r="T190" s="15"/>
      <c r="U190" s="15"/>
      <c r="V190" s="15"/>
      <c r="W190" s="15"/>
    </row>
    <row r="191" spans="1:23" customFormat="1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45"/>
      <c r="K191" s="15"/>
      <c r="L191" s="15"/>
      <c r="M191" s="15"/>
      <c r="N191" s="45"/>
      <c r="O191" s="15"/>
      <c r="P191" s="15"/>
      <c r="Q191" s="15"/>
      <c r="R191" s="45"/>
      <c r="S191" s="15"/>
      <c r="T191" s="15"/>
      <c r="U191" s="15"/>
      <c r="V191" s="15"/>
      <c r="W191" s="15"/>
    </row>
    <row r="192" spans="1:23" customFormat="1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45"/>
      <c r="K192" s="15"/>
      <c r="L192" s="15"/>
      <c r="M192" s="15"/>
      <c r="N192" s="45"/>
      <c r="O192" s="15"/>
      <c r="P192" s="15"/>
      <c r="Q192" s="15"/>
      <c r="R192" s="45"/>
      <c r="S192" s="15"/>
      <c r="T192" s="15"/>
      <c r="U192" s="15"/>
      <c r="V192" s="15"/>
      <c r="W192" s="15"/>
    </row>
    <row r="193" spans="1:23" customFormat="1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45"/>
      <c r="K193" s="15"/>
      <c r="L193" s="15"/>
      <c r="M193" s="15"/>
      <c r="N193" s="45"/>
      <c r="O193" s="15"/>
      <c r="P193" s="15"/>
      <c r="Q193" s="15"/>
      <c r="R193" s="45"/>
      <c r="S193" s="15"/>
      <c r="T193" s="15"/>
      <c r="U193" s="15"/>
      <c r="V193" s="15"/>
      <c r="W193" s="15"/>
    </row>
    <row r="194" spans="1:23" customFormat="1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45"/>
      <c r="K194" s="15"/>
      <c r="L194" s="15"/>
      <c r="M194" s="15"/>
      <c r="N194" s="45"/>
      <c r="O194" s="15"/>
      <c r="P194" s="15"/>
      <c r="Q194" s="15"/>
      <c r="R194" s="45"/>
      <c r="S194" s="15"/>
      <c r="T194" s="15"/>
      <c r="U194" s="15"/>
      <c r="V194" s="15"/>
      <c r="W194" s="15"/>
    </row>
    <row r="195" spans="1:23" customFormat="1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45"/>
      <c r="K195" s="15"/>
      <c r="L195" s="15"/>
      <c r="M195" s="15"/>
      <c r="N195" s="45"/>
      <c r="O195" s="15"/>
      <c r="P195" s="15"/>
      <c r="Q195" s="15"/>
      <c r="R195" s="45"/>
      <c r="S195" s="15"/>
      <c r="T195" s="15"/>
      <c r="U195" s="15"/>
      <c r="V195" s="15"/>
      <c r="W195" s="15"/>
    </row>
    <row r="196" spans="1:23" customFormat="1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45"/>
      <c r="K196" s="15"/>
      <c r="L196" s="15"/>
      <c r="M196" s="15"/>
      <c r="N196" s="45"/>
      <c r="O196" s="15"/>
      <c r="P196" s="15"/>
      <c r="Q196" s="15"/>
      <c r="R196" s="45"/>
      <c r="S196" s="15"/>
      <c r="T196" s="15"/>
      <c r="U196" s="15"/>
      <c r="V196" s="15"/>
      <c r="W196" s="15"/>
    </row>
    <row r="197" spans="1:23" customFormat="1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45"/>
      <c r="K197" s="15"/>
      <c r="L197" s="15"/>
      <c r="M197" s="15"/>
      <c r="N197" s="45"/>
      <c r="O197" s="15"/>
      <c r="P197" s="15"/>
      <c r="Q197" s="15"/>
      <c r="R197" s="45"/>
      <c r="S197" s="15"/>
      <c r="T197" s="15"/>
      <c r="U197" s="15"/>
      <c r="V197" s="15"/>
      <c r="W197" s="15"/>
    </row>
    <row r="198" spans="1:23" customFormat="1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45"/>
      <c r="K198" s="15"/>
      <c r="L198" s="15"/>
      <c r="M198" s="15"/>
      <c r="N198" s="45"/>
      <c r="O198" s="15"/>
      <c r="P198" s="15"/>
      <c r="Q198" s="15"/>
      <c r="R198" s="45"/>
      <c r="S198" s="15"/>
      <c r="T198" s="15"/>
      <c r="U198" s="15"/>
      <c r="V198" s="15"/>
      <c r="W198" s="15"/>
    </row>
    <row r="199" spans="1:23" customFormat="1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45"/>
      <c r="K199" s="15"/>
      <c r="L199" s="15"/>
      <c r="M199" s="15"/>
      <c r="N199" s="45"/>
      <c r="O199" s="15"/>
      <c r="P199" s="15"/>
      <c r="Q199" s="15"/>
      <c r="R199" s="45"/>
      <c r="S199" s="15"/>
      <c r="T199" s="15"/>
      <c r="U199" s="15"/>
      <c r="V199" s="15"/>
      <c r="W199" s="15"/>
    </row>
    <row r="200" spans="1:23" customFormat="1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45"/>
      <c r="K200" s="15"/>
      <c r="L200" s="15"/>
      <c r="M200" s="15"/>
      <c r="N200" s="45"/>
      <c r="O200" s="15"/>
      <c r="P200" s="15"/>
      <c r="Q200" s="15"/>
      <c r="R200" s="45"/>
      <c r="S200" s="15"/>
      <c r="T200" s="15"/>
      <c r="U200" s="15"/>
      <c r="V200" s="15"/>
      <c r="W200" s="15"/>
    </row>
    <row r="201" spans="1:23" customFormat="1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45"/>
      <c r="K201" s="15"/>
      <c r="L201" s="15"/>
      <c r="M201" s="15"/>
      <c r="N201" s="45"/>
      <c r="O201" s="15"/>
      <c r="P201" s="15"/>
      <c r="Q201" s="15"/>
      <c r="R201" s="45"/>
      <c r="S201" s="15"/>
      <c r="T201" s="15"/>
      <c r="U201" s="15"/>
      <c r="V201" s="15"/>
      <c r="W201" s="15"/>
    </row>
    <row r="202" spans="1:23" customFormat="1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45"/>
      <c r="K202" s="15"/>
      <c r="L202" s="15"/>
      <c r="M202" s="15"/>
      <c r="N202" s="45"/>
      <c r="O202" s="15"/>
      <c r="P202" s="15"/>
      <c r="Q202" s="15"/>
      <c r="R202" s="45"/>
      <c r="S202" s="15"/>
      <c r="T202" s="15"/>
      <c r="U202" s="15"/>
      <c r="V202" s="15"/>
      <c r="W202" s="15"/>
    </row>
    <row r="203" spans="1:23" customFormat="1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45"/>
      <c r="K203" s="15"/>
      <c r="L203" s="15"/>
      <c r="M203" s="15"/>
      <c r="N203" s="45"/>
      <c r="O203" s="15"/>
      <c r="P203" s="15"/>
      <c r="Q203" s="15"/>
      <c r="R203" s="45"/>
      <c r="S203" s="15"/>
      <c r="T203" s="15"/>
      <c r="U203" s="15"/>
      <c r="V203" s="15"/>
      <c r="W203" s="15"/>
    </row>
    <row r="204" spans="1:23" customFormat="1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45"/>
      <c r="K204" s="15"/>
      <c r="L204" s="15"/>
      <c r="M204" s="15"/>
      <c r="N204" s="45"/>
      <c r="O204" s="15"/>
      <c r="P204" s="15"/>
      <c r="Q204" s="15"/>
      <c r="R204" s="45"/>
      <c r="S204" s="15"/>
      <c r="T204" s="15"/>
      <c r="U204" s="15"/>
      <c r="V204" s="15"/>
      <c r="W204" s="15"/>
    </row>
    <row r="205" spans="1:23" customFormat="1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45"/>
      <c r="K205" s="15"/>
      <c r="L205" s="15"/>
      <c r="M205" s="15"/>
      <c r="N205" s="45"/>
      <c r="O205" s="15"/>
      <c r="P205" s="15"/>
      <c r="Q205" s="15"/>
      <c r="R205" s="45"/>
      <c r="S205" s="15"/>
      <c r="T205" s="15"/>
      <c r="U205" s="15"/>
      <c r="V205" s="15"/>
      <c r="W205" s="15"/>
    </row>
    <row r="206" spans="1:23" customFormat="1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45"/>
      <c r="K206" s="15"/>
      <c r="L206" s="15"/>
      <c r="M206" s="15"/>
      <c r="N206" s="45"/>
      <c r="O206" s="15"/>
      <c r="P206" s="15"/>
      <c r="Q206" s="15"/>
      <c r="R206" s="45"/>
      <c r="S206" s="15"/>
      <c r="T206" s="15"/>
      <c r="U206" s="15"/>
      <c r="V206" s="15"/>
      <c r="W206" s="15"/>
    </row>
    <row r="207" spans="1:23" customFormat="1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45"/>
      <c r="K207" s="15"/>
      <c r="L207" s="15"/>
      <c r="M207" s="15"/>
      <c r="N207" s="45"/>
      <c r="O207" s="15"/>
      <c r="P207" s="15"/>
      <c r="Q207" s="15"/>
      <c r="R207" s="45"/>
      <c r="S207" s="15"/>
      <c r="T207" s="15"/>
      <c r="U207" s="15"/>
      <c r="V207" s="15"/>
      <c r="W207" s="15"/>
    </row>
    <row r="208" spans="1:23" customFormat="1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45"/>
      <c r="K208" s="15"/>
      <c r="L208" s="15"/>
      <c r="M208" s="15"/>
      <c r="N208" s="45"/>
      <c r="O208" s="15"/>
      <c r="P208" s="15"/>
      <c r="Q208" s="15"/>
      <c r="R208" s="45"/>
      <c r="S208" s="15"/>
      <c r="T208" s="15"/>
      <c r="U208" s="15"/>
      <c r="V208" s="15"/>
      <c r="W208" s="15"/>
    </row>
    <row r="209" spans="1:23" customFormat="1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45"/>
      <c r="K209" s="15"/>
      <c r="L209" s="15"/>
      <c r="M209" s="15"/>
      <c r="N209" s="45"/>
      <c r="O209" s="15"/>
      <c r="P209" s="15"/>
      <c r="Q209" s="15"/>
      <c r="R209" s="45"/>
      <c r="S209" s="15"/>
      <c r="T209" s="15"/>
      <c r="U209" s="15"/>
      <c r="V209" s="15"/>
      <c r="W209" s="15"/>
    </row>
    <row r="210" spans="1:23" customFormat="1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45"/>
      <c r="K210" s="15"/>
      <c r="L210" s="15"/>
      <c r="M210" s="15"/>
      <c r="N210" s="45"/>
      <c r="O210" s="15"/>
      <c r="P210" s="15"/>
      <c r="Q210" s="15"/>
      <c r="R210" s="45"/>
      <c r="S210" s="15"/>
      <c r="T210" s="15"/>
      <c r="U210" s="15"/>
      <c r="V210" s="15"/>
      <c r="W210" s="15"/>
    </row>
    <row r="211" spans="1:23" customFormat="1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45"/>
      <c r="K211" s="15"/>
      <c r="L211" s="15"/>
      <c r="M211" s="15"/>
      <c r="N211" s="45"/>
      <c r="O211" s="15"/>
      <c r="P211" s="15"/>
      <c r="Q211" s="15"/>
      <c r="R211" s="45"/>
      <c r="S211" s="15"/>
      <c r="T211" s="15"/>
      <c r="U211" s="15"/>
      <c r="V211" s="15"/>
      <c r="W211" s="15"/>
    </row>
    <row r="212" spans="1:23" customFormat="1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45"/>
      <c r="K212" s="15"/>
      <c r="L212" s="15"/>
      <c r="M212" s="15"/>
      <c r="N212" s="45"/>
      <c r="O212" s="15"/>
      <c r="P212" s="15"/>
      <c r="Q212" s="15"/>
      <c r="R212" s="45"/>
      <c r="S212" s="15"/>
      <c r="T212" s="15"/>
      <c r="U212" s="15"/>
      <c r="V212" s="15"/>
      <c r="W212" s="15"/>
    </row>
    <row r="213" spans="1:23" customFormat="1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45"/>
      <c r="K213" s="15"/>
      <c r="L213" s="15"/>
      <c r="M213" s="15"/>
      <c r="N213" s="45"/>
      <c r="O213" s="15"/>
      <c r="P213" s="15"/>
      <c r="Q213" s="15"/>
      <c r="R213" s="45"/>
      <c r="S213" s="15"/>
      <c r="T213" s="15"/>
      <c r="U213" s="15"/>
      <c r="V213" s="15"/>
      <c r="W213" s="15"/>
    </row>
    <row r="214" spans="1:23" customFormat="1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45"/>
      <c r="K214" s="15"/>
      <c r="L214" s="15"/>
      <c r="M214" s="15"/>
      <c r="N214" s="45"/>
      <c r="O214" s="15"/>
      <c r="P214" s="15"/>
      <c r="Q214" s="15"/>
      <c r="R214" s="45"/>
      <c r="S214" s="15"/>
      <c r="T214" s="15"/>
      <c r="U214" s="15"/>
      <c r="V214" s="15"/>
      <c r="W214" s="15"/>
    </row>
    <row r="215" spans="1:23" customFormat="1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45"/>
      <c r="K215" s="15"/>
      <c r="L215" s="15"/>
      <c r="M215" s="15"/>
      <c r="N215" s="45"/>
      <c r="O215" s="15"/>
      <c r="P215" s="15"/>
      <c r="Q215" s="15"/>
      <c r="R215" s="45"/>
      <c r="S215" s="15"/>
      <c r="T215" s="15"/>
      <c r="U215" s="15"/>
      <c r="V215" s="15"/>
      <c r="W215" s="15"/>
    </row>
    <row r="216" spans="1:23" customFormat="1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45"/>
      <c r="K216" s="15"/>
      <c r="L216" s="15"/>
      <c r="M216" s="15"/>
      <c r="N216" s="45"/>
      <c r="O216" s="15"/>
      <c r="P216" s="15"/>
      <c r="Q216" s="15"/>
      <c r="R216" s="45"/>
      <c r="S216" s="15"/>
      <c r="T216" s="15"/>
      <c r="U216" s="15"/>
      <c r="V216" s="15"/>
      <c r="W216" s="15"/>
    </row>
    <row r="217" spans="1:23" customFormat="1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45"/>
      <c r="K217" s="15"/>
      <c r="L217" s="15"/>
      <c r="M217" s="15"/>
      <c r="N217" s="45"/>
      <c r="O217" s="15"/>
      <c r="P217" s="15"/>
      <c r="Q217" s="15"/>
      <c r="R217" s="45"/>
      <c r="S217" s="15"/>
      <c r="T217" s="15"/>
      <c r="U217" s="15"/>
      <c r="V217" s="15"/>
      <c r="W217" s="15"/>
    </row>
    <row r="218" spans="1:23" customFormat="1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45"/>
      <c r="K218" s="15"/>
      <c r="L218" s="15"/>
      <c r="M218" s="15"/>
      <c r="N218" s="45"/>
      <c r="O218" s="15"/>
      <c r="P218" s="15"/>
      <c r="Q218" s="15"/>
      <c r="R218" s="45"/>
      <c r="S218" s="15"/>
      <c r="T218" s="15"/>
      <c r="U218" s="15"/>
      <c r="V218" s="15"/>
      <c r="W218" s="15"/>
    </row>
    <row r="219" spans="1:23" customFormat="1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45"/>
      <c r="K219" s="15"/>
      <c r="L219" s="15"/>
      <c r="M219" s="15"/>
      <c r="N219" s="45"/>
      <c r="O219" s="15"/>
      <c r="P219" s="15"/>
      <c r="Q219" s="15"/>
      <c r="R219" s="45"/>
      <c r="S219" s="15"/>
      <c r="T219" s="15"/>
      <c r="U219" s="15"/>
      <c r="V219" s="15"/>
      <c r="W219" s="15"/>
    </row>
    <row r="220" spans="1:23" customFormat="1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45"/>
      <c r="K220" s="15"/>
      <c r="L220" s="15"/>
      <c r="M220" s="15"/>
      <c r="N220" s="45"/>
      <c r="O220" s="15"/>
      <c r="P220" s="15"/>
      <c r="Q220" s="15"/>
      <c r="R220" s="45"/>
      <c r="S220" s="15"/>
      <c r="T220" s="15"/>
      <c r="U220" s="15"/>
      <c r="V220" s="15"/>
      <c r="W220" s="15"/>
    </row>
    <row r="221" spans="1:23" customFormat="1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45"/>
      <c r="K221" s="15"/>
      <c r="L221" s="15"/>
      <c r="M221" s="15"/>
      <c r="N221" s="45"/>
      <c r="O221" s="15"/>
      <c r="P221" s="15"/>
      <c r="Q221" s="15"/>
      <c r="R221" s="45"/>
      <c r="S221" s="15"/>
      <c r="T221" s="15"/>
      <c r="U221" s="15"/>
      <c r="V221" s="15"/>
      <c r="W221" s="15"/>
    </row>
    <row r="222" spans="1:23" customFormat="1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45"/>
      <c r="K222" s="15"/>
      <c r="L222" s="15"/>
      <c r="M222" s="15"/>
      <c r="N222" s="45"/>
      <c r="O222" s="15"/>
      <c r="P222" s="15"/>
      <c r="Q222" s="15"/>
      <c r="R222" s="45"/>
      <c r="S222" s="15"/>
      <c r="T222" s="15"/>
      <c r="U222" s="15"/>
      <c r="V222" s="15"/>
      <c r="W222" s="15"/>
    </row>
    <row r="223" spans="1:23" customFormat="1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45"/>
      <c r="K223" s="15"/>
      <c r="L223" s="15"/>
      <c r="M223" s="15"/>
      <c r="N223" s="45"/>
      <c r="O223" s="15"/>
      <c r="P223" s="15"/>
      <c r="Q223" s="15"/>
      <c r="R223" s="45"/>
      <c r="S223" s="15"/>
      <c r="T223" s="15"/>
      <c r="U223" s="15"/>
      <c r="V223" s="15"/>
      <c r="W223" s="15"/>
    </row>
    <row r="224" spans="1:23" customFormat="1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45"/>
      <c r="K224" s="15"/>
      <c r="L224" s="15"/>
      <c r="M224" s="15"/>
      <c r="N224" s="45"/>
      <c r="O224" s="15"/>
      <c r="P224" s="15"/>
      <c r="Q224" s="15"/>
      <c r="R224" s="45"/>
      <c r="S224" s="15"/>
      <c r="T224" s="15"/>
      <c r="U224" s="15"/>
      <c r="V224" s="15"/>
      <c r="W224" s="15"/>
    </row>
    <row r="225" spans="1:23" customFormat="1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45"/>
      <c r="K225" s="15"/>
      <c r="L225" s="15"/>
      <c r="M225" s="15"/>
      <c r="N225" s="45"/>
      <c r="O225" s="15"/>
      <c r="P225" s="15"/>
      <c r="Q225" s="15"/>
      <c r="R225" s="45"/>
      <c r="S225" s="15"/>
      <c r="T225" s="15"/>
      <c r="U225" s="15"/>
      <c r="V225" s="15"/>
      <c r="W225" s="15"/>
    </row>
    <row r="226" spans="1:23" customFormat="1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45"/>
      <c r="K226" s="15"/>
      <c r="L226" s="15"/>
      <c r="M226" s="15"/>
      <c r="N226" s="45"/>
      <c r="O226" s="15"/>
      <c r="P226" s="15"/>
      <c r="Q226" s="15"/>
      <c r="R226" s="45"/>
      <c r="S226" s="15"/>
      <c r="T226" s="15"/>
      <c r="U226" s="15"/>
      <c r="V226" s="15"/>
      <c r="W226" s="15"/>
    </row>
    <row r="227" spans="1:23" customFormat="1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45"/>
      <c r="K227" s="15"/>
      <c r="L227" s="15"/>
      <c r="M227" s="15"/>
      <c r="N227" s="45"/>
      <c r="O227" s="15"/>
      <c r="P227" s="15"/>
      <c r="Q227" s="15"/>
      <c r="R227" s="45"/>
      <c r="S227" s="15"/>
      <c r="T227" s="15"/>
      <c r="U227" s="15"/>
      <c r="V227" s="15"/>
      <c r="W227" s="15"/>
    </row>
    <row r="228" spans="1:23" customFormat="1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45"/>
      <c r="K228" s="15"/>
      <c r="L228" s="15"/>
      <c r="M228" s="15"/>
      <c r="N228" s="45"/>
      <c r="O228" s="15"/>
      <c r="P228" s="15"/>
      <c r="Q228" s="15"/>
      <c r="R228" s="45"/>
      <c r="S228" s="15"/>
      <c r="T228" s="15"/>
      <c r="U228" s="15"/>
      <c r="V228" s="15"/>
      <c r="W228" s="15"/>
    </row>
    <row r="229" spans="1:23" customFormat="1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45"/>
      <c r="K229" s="15"/>
      <c r="L229" s="15"/>
      <c r="M229" s="15"/>
      <c r="N229" s="45"/>
      <c r="O229" s="15"/>
      <c r="P229" s="15"/>
      <c r="Q229" s="15"/>
      <c r="R229" s="45"/>
      <c r="S229" s="15"/>
      <c r="T229" s="15"/>
      <c r="U229" s="15"/>
      <c r="V229" s="15"/>
      <c r="W229" s="15"/>
    </row>
    <row r="230" spans="1:23" customFormat="1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45"/>
      <c r="K230" s="15"/>
      <c r="L230" s="15"/>
      <c r="M230" s="15"/>
      <c r="N230" s="45"/>
      <c r="O230" s="15"/>
      <c r="P230" s="15"/>
      <c r="Q230" s="15"/>
      <c r="R230" s="45"/>
      <c r="S230" s="15"/>
      <c r="T230" s="15"/>
      <c r="U230" s="15"/>
      <c r="V230" s="15"/>
      <c r="W230" s="15"/>
    </row>
    <row r="231" spans="1:23" customFormat="1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45"/>
      <c r="K231" s="15"/>
      <c r="L231" s="15"/>
      <c r="M231" s="15"/>
      <c r="N231" s="45"/>
      <c r="O231" s="15"/>
      <c r="P231" s="15"/>
      <c r="Q231" s="15"/>
      <c r="R231" s="45"/>
      <c r="S231" s="15"/>
      <c r="T231" s="15"/>
      <c r="U231" s="15"/>
      <c r="V231" s="15"/>
      <c r="W231" s="15"/>
    </row>
    <row r="232" spans="1:23" customFormat="1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45"/>
      <c r="K232" s="15"/>
      <c r="L232" s="15"/>
      <c r="M232" s="15"/>
      <c r="N232" s="45"/>
      <c r="O232" s="15"/>
      <c r="P232" s="15"/>
      <c r="Q232" s="15"/>
      <c r="R232" s="45"/>
      <c r="S232" s="15"/>
      <c r="T232" s="15"/>
      <c r="U232" s="15"/>
      <c r="V232" s="15"/>
      <c r="W232" s="15"/>
    </row>
    <row r="233" spans="1:23" customFormat="1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45"/>
      <c r="K233" s="15"/>
      <c r="L233" s="15"/>
      <c r="M233" s="15"/>
      <c r="N233" s="45"/>
      <c r="O233" s="15"/>
      <c r="P233" s="15"/>
      <c r="Q233" s="15"/>
      <c r="R233" s="45"/>
      <c r="S233" s="15"/>
      <c r="T233" s="15"/>
      <c r="U233" s="15"/>
      <c r="V233" s="15"/>
      <c r="W233" s="15"/>
    </row>
    <row r="234" spans="1:23" customFormat="1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45"/>
      <c r="K234" s="15"/>
      <c r="L234" s="15"/>
      <c r="M234" s="15"/>
      <c r="N234" s="45"/>
      <c r="O234" s="15"/>
      <c r="P234" s="15"/>
      <c r="Q234" s="15"/>
      <c r="R234" s="45"/>
      <c r="S234" s="15"/>
      <c r="T234" s="15"/>
      <c r="U234" s="15"/>
      <c r="V234" s="15"/>
      <c r="W234" s="15"/>
    </row>
    <row r="235" spans="1:23" customFormat="1" x14ac:dyDescent="0.25">
      <c r="A235" s="16"/>
      <c r="B235" s="17"/>
      <c r="C235" s="18"/>
      <c r="D235" s="17"/>
      <c r="E235" s="17"/>
      <c r="F235" s="19"/>
      <c r="G235" s="19"/>
      <c r="H235" s="19"/>
      <c r="I235" s="19"/>
      <c r="J235" s="44"/>
      <c r="K235" s="7"/>
      <c r="L235" s="7"/>
      <c r="M235" s="7"/>
      <c r="N235" s="46"/>
      <c r="O235" s="8"/>
      <c r="P235" s="8"/>
      <c r="Q235" s="8"/>
      <c r="R235" s="48"/>
      <c r="S235" s="20"/>
      <c r="T235" s="21"/>
      <c r="U235" s="22"/>
      <c r="V235" s="21"/>
      <c r="W235" s="23"/>
    </row>
    <row r="236" spans="1:23" customFormat="1" x14ac:dyDescent="0.25">
      <c r="A236" s="16"/>
      <c r="B236" s="17"/>
      <c r="C236" s="18"/>
      <c r="D236" s="17"/>
      <c r="E236" s="17"/>
      <c r="F236" s="19"/>
      <c r="G236" s="19"/>
      <c r="H236" s="19"/>
      <c r="I236" s="19"/>
      <c r="J236" s="44"/>
      <c r="K236" s="7"/>
      <c r="L236" s="7"/>
      <c r="M236" s="7"/>
      <c r="N236" s="46"/>
      <c r="O236" s="8"/>
      <c r="P236" s="8"/>
      <c r="Q236" s="8"/>
      <c r="R236" s="48"/>
      <c r="S236" s="20"/>
      <c r="T236" s="21"/>
      <c r="U236" s="22"/>
      <c r="V236" s="21"/>
      <c r="W236" s="23"/>
    </row>
    <row r="237" spans="1:23" customFormat="1" x14ac:dyDescent="0.25">
      <c r="A237" s="16"/>
      <c r="B237" s="17"/>
      <c r="C237" s="18"/>
      <c r="D237" s="17"/>
      <c r="E237" s="17"/>
      <c r="F237" s="19"/>
      <c r="G237" s="19"/>
      <c r="H237" s="19"/>
      <c r="I237" s="19"/>
      <c r="J237" s="44"/>
      <c r="K237" s="7"/>
      <c r="L237" s="7"/>
      <c r="M237" s="7"/>
      <c r="N237" s="46"/>
      <c r="O237" s="8"/>
      <c r="P237" s="8"/>
      <c r="Q237" s="8"/>
      <c r="R237" s="48"/>
      <c r="S237" s="20"/>
      <c r="T237" s="21"/>
      <c r="U237" s="22"/>
      <c r="V237" s="21"/>
      <c r="W237" s="23"/>
    </row>
    <row r="238" spans="1:23" customFormat="1" x14ac:dyDescent="0.25">
      <c r="A238" s="16"/>
      <c r="B238" s="17"/>
      <c r="C238" s="18"/>
      <c r="D238" s="17"/>
      <c r="E238" s="17"/>
      <c r="F238" s="19"/>
      <c r="G238" s="19"/>
      <c r="H238" s="19"/>
      <c r="I238" s="19"/>
      <c r="J238" s="44"/>
      <c r="K238" s="7"/>
      <c r="L238" s="7"/>
      <c r="M238" s="7"/>
      <c r="N238" s="46"/>
      <c r="O238" s="8"/>
      <c r="P238" s="8"/>
      <c r="Q238" s="8"/>
      <c r="R238" s="48"/>
      <c r="S238" s="20"/>
      <c r="T238" s="21"/>
      <c r="U238" s="22"/>
      <c r="V238" s="21"/>
      <c r="W238" s="23"/>
    </row>
    <row r="239" spans="1:23" customFormat="1" x14ac:dyDescent="0.25">
      <c r="A239" s="16"/>
      <c r="B239" s="17"/>
      <c r="C239" s="18"/>
      <c r="D239" s="17"/>
      <c r="E239" s="17"/>
      <c r="F239" s="19"/>
      <c r="G239" s="19"/>
      <c r="H239" s="19"/>
      <c r="I239" s="19"/>
      <c r="J239" s="44"/>
      <c r="K239" s="7"/>
      <c r="L239" s="7"/>
      <c r="M239" s="7"/>
      <c r="N239" s="46"/>
      <c r="O239" s="8"/>
      <c r="P239" s="8"/>
      <c r="Q239" s="8"/>
      <c r="R239" s="48"/>
      <c r="S239" s="20"/>
      <c r="T239" s="21"/>
      <c r="U239" s="22"/>
      <c r="V239" s="21"/>
      <c r="W239" s="23"/>
    </row>
    <row r="240" spans="1:23" customFormat="1" x14ac:dyDescent="0.25">
      <c r="A240" s="16"/>
      <c r="B240" s="17"/>
      <c r="C240" s="18"/>
      <c r="D240" s="17"/>
      <c r="E240" s="17"/>
      <c r="F240" s="19"/>
      <c r="G240" s="19"/>
      <c r="H240" s="19"/>
      <c r="I240" s="19"/>
      <c r="J240" s="44"/>
      <c r="K240" s="7"/>
      <c r="L240" s="7"/>
      <c r="M240" s="7"/>
      <c r="N240" s="46"/>
      <c r="O240" s="8"/>
      <c r="P240" s="8"/>
      <c r="Q240" s="8"/>
      <c r="R240" s="48"/>
      <c r="S240" s="20"/>
      <c r="T240" s="21"/>
      <c r="U240" s="22"/>
      <c r="V240" s="21"/>
      <c r="W240" s="23"/>
    </row>
    <row r="241" spans="1:23" customFormat="1" x14ac:dyDescent="0.25">
      <c r="A241" s="16"/>
      <c r="B241" s="17"/>
      <c r="C241" s="18"/>
      <c r="D241" s="17"/>
      <c r="E241" s="17"/>
      <c r="F241" s="19"/>
      <c r="G241" s="19"/>
      <c r="H241" s="19"/>
      <c r="I241" s="19"/>
      <c r="J241" s="44"/>
      <c r="K241" s="7"/>
      <c r="L241" s="7"/>
      <c r="M241" s="7"/>
      <c r="N241" s="46"/>
      <c r="O241" s="8"/>
      <c r="P241" s="8"/>
      <c r="Q241" s="8"/>
      <c r="R241" s="48"/>
      <c r="S241" s="20"/>
      <c r="T241" s="21"/>
      <c r="U241" s="22"/>
      <c r="V241" s="21"/>
      <c r="W241" s="23"/>
    </row>
    <row r="242" spans="1:23" customFormat="1" x14ac:dyDescent="0.25">
      <c r="A242" s="16"/>
      <c r="B242" s="17"/>
      <c r="C242" s="18"/>
      <c r="D242" s="17"/>
      <c r="E242" s="17"/>
      <c r="F242" s="19"/>
      <c r="G242" s="19"/>
      <c r="H242" s="19"/>
      <c r="I242" s="19"/>
      <c r="J242" s="44"/>
      <c r="K242" s="7"/>
      <c r="L242" s="7"/>
      <c r="M242" s="7"/>
      <c r="N242" s="46"/>
      <c r="O242" s="8"/>
      <c r="P242" s="8"/>
      <c r="Q242" s="8"/>
      <c r="R242" s="48"/>
      <c r="S242" s="20"/>
      <c r="T242" s="21"/>
      <c r="U242" s="22"/>
      <c r="V242" s="21"/>
      <c r="W242" s="23"/>
    </row>
    <row r="243" spans="1:23" customFormat="1" x14ac:dyDescent="0.25">
      <c r="A243" s="16"/>
      <c r="B243" s="17"/>
      <c r="C243" s="18"/>
      <c r="D243" s="17"/>
      <c r="E243" s="17"/>
      <c r="F243" s="19"/>
      <c r="G243" s="19"/>
      <c r="H243" s="19"/>
      <c r="I243" s="19"/>
      <c r="J243" s="44"/>
      <c r="K243" s="7"/>
      <c r="L243" s="7"/>
      <c r="M243" s="7"/>
      <c r="N243" s="46"/>
      <c r="O243" s="8"/>
      <c r="P243" s="8"/>
      <c r="Q243" s="8"/>
      <c r="R243" s="48"/>
      <c r="S243" s="20"/>
      <c r="T243" s="21"/>
      <c r="U243" s="22"/>
      <c r="V243" s="21"/>
      <c r="W243" s="23"/>
    </row>
    <row r="244" spans="1:23" customFormat="1" x14ac:dyDescent="0.25">
      <c r="A244" s="16"/>
      <c r="B244" s="17"/>
      <c r="C244" s="18"/>
      <c r="D244" s="17"/>
      <c r="E244" s="17"/>
      <c r="F244" s="19"/>
      <c r="G244" s="19"/>
      <c r="H244" s="19"/>
      <c r="I244" s="19"/>
      <c r="J244" s="44"/>
      <c r="K244" s="7"/>
      <c r="L244" s="7"/>
      <c r="M244" s="7"/>
      <c r="N244" s="46"/>
      <c r="O244" s="8"/>
      <c r="P244" s="8"/>
      <c r="Q244" s="8"/>
      <c r="R244" s="48"/>
      <c r="S244" s="20"/>
      <c r="T244" s="21"/>
      <c r="U244" s="22"/>
      <c r="V244" s="21"/>
      <c r="W244" s="23"/>
    </row>
    <row r="245" spans="1:23" customFormat="1" x14ac:dyDescent="0.25">
      <c r="A245" s="16"/>
      <c r="B245" s="17"/>
      <c r="C245" s="18"/>
      <c r="D245" s="17"/>
      <c r="E245" s="17"/>
      <c r="F245" s="19"/>
      <c r="G245" s="19"/>
      <c r="H245" s="19"/>
      <c r="I245" s="19"/>
      <c r="J245" s="44"/>
      <c r="K245" s="7"/>
      <c r="L245" s="7"/>
      <c r="M245" s="7"/>
      <c r="N245" s="46"/>
      <c r="O245" s="8"/>
      <c r="P245" s="8"/>
      <c r="Q245" s="8"/>
      <c r="R245" s="48"/>
      <c r="S245" s="20"/>
      <c r="T245" s="21"/>
      <c r="U245" s="22"/>
      <c r="V245" s="21"/>
      <c r="W245" s="23"/>
    </row>
    <row r="246" spans="1:23" customFormat="1" x14ac:dyDescent="0.25">
      <c r="A246" s="16"/>
      <c r="B246" s="17"/>
      <c r="C246" s="18"/>
      <c r="D246" s="17"/>
      <c r="E246" s="17"/>
      <c r="F246" s="19"/>
      <c r="G246" s="19"/>
      <c r="H246" s="19"/>
      <c r="I246" s="19"/>
      <c r="J246" s="44"/>
      <c r="K246" s="7"/>
      <c r="L246" s="7"/>
      <c r="M246" s="7"/>
      <c r="N246" s="46"/>
      <c r="O246" s="8"/>
      <c r="P246" s="8"/>
      <c r="Q246" s="8"/>
      <c r="R246" s="48"/>
      <c r="S246" s="20"/>
      <c r="T246" s="21"/>
      <c r="U246" s="22"/>
      <c r="V246" s="21"/>
      <c r="W246" s="23"/>
    </row>
    <row r="247" spans="1:23" customFormat="1" x14ac:dyDescent="0.25">
      <c r="A247" s="16"/>
      <c r="B247" s="17"/>
      <c r="C247" s="18"/>
      <c r="D247" s="17"/>
      <c r="E247" s="17"/>
      <c r="F247" s="19"/>
      <c r="G247" s="19"/>
      <c r="H247" s="19"/>
      <c r="I247" s="19"/>
      <c r="J247" s="44"/>
      <c r="K247" s="7"/>
      <c r="L247" s="7"/>
      <c r="M247" s="7"/>
      <c r="N247" s="46"/>
      <c r="O247" s="8"/>
      <c r="P247" s="8"/>
      <c r="Q247" s="8"/>
      <c r="R247" s="48"/>
      <c r="S247" s="20"/>
      <c r="T247" s="21"/>
      <c r="U247" s="22"/>
      <c r="V247" s="21"/>
      <c r="W247" s="23"/>
    </row>
    <row r="248" spans="1:23" customFormat="1" x14ac:dyDescent="0.25">
      <c r="A248" s="16"/>
      <c r="B248" s="17"/>
      <c r="C248" s="18"/>
      <c r="D248" s="17"/>
      <c r="E248" s="17"/>
      <c r="F248" s="19"/>
      <c r="G248" s="19"/>
      <c r="H248" s="19"/>
      <c r="I248" s="19"/>
      <c r="J248" s="44"/>
      <c r="K248" s="7"/>
      <c r="L248" s="7"/>
      <c r="M248" s="7"/>
      <c r="N248" s="46"/>
      <c r="O248" s="8"/>
      <c r="P248" s="8"/>
      <c r="Q248" s="8"/>
      <c r="R248" s="48"/>
      <c r="S248" s="20"/>
      <c r="T248" s="21"/>
      <c r="U248" s="22"/>
      <c r="V248" s="21"/>
      <c r="W248" s="23"/>
    </row>
    <row r="249" spans="1:23" customFormat="1" x14ac:dyDescent="0.25">
      <c r="A249" s="16"/>
      <c r="B249" s="17"/>
      <c r="C249" s="18"/>
      <c r="D249" s="17"/>
      <c r="E249" s="17"/>
      <c r="F249" s="19"/>
      <c r="G249" s="19"/>
      <c r="H249" s="19"/>
      <c r="I249" s="19"/>
      <c r="J249" s="44"/>
      <c r="K249" s="7"/>
      <c r="L249" s="7"/>
      <c r="M249" s="7"/>
      <c r="N249" s="46"/>
      <c r="O249" s="8"/>
      <c r="P249" s="8"/>
      <c r="Q249" s="8"/>
      <c r="R249" s="48"/>
      <c r="S249" s="20"/>
      <c r="T249" s="21"/>
      <c r="U249" s="22"/>
      <c r="V249" s="21"/>
      <c r="W249" s="23"/>
    </row>
    <row r="250" spans="1:23" customFormat="1" x14ac:dyDescent="0.25">
      <c r="A250" s="16"/>
      <c r="B250" s="17"/>
      <c r="C250" s="18"/>
      <c r="D250" s="17"/>
      <c r="E250" s="17"/>
      <c r="F250" s="19"/>
      <c r="G250" s="19"/>
      <c r="H250" s="19"/>
      <c r="I250" s="19"/>
      <c r="J250" s="44"/>
      <c r="K250" s="7"/>
      <c r="L250" s="7"/>
      <c r="M250" s="7"/>
      <c r="N250" s="46"/>
      <c r="O250" s="8"/>
      <c r="P250" s="8"/>
      <c r="Q250" s="8"/>
      <c r="R250" s="48"/>
      <c r="S250" s="20"/>
      <c r="T250" s="21"/>
      <c r="U250" s="22"/>
      <c r="V250" s="21"/>
      <c r="W250" s="23"/>
    </row>
    <row r="251" spans="1:23" customFormat="1" x14ac:dyDescent="0.25">
      <c r="A251" s="16"/>
      <c r="B251" s="17"/>
      <c r="C251" s="18"/>
      <c r="D251" s="17"/>
      <c r="E251" s="17"/>
      <c r="F251" s="19"/>
      <c r="G251" s="19"/>
      <c r="H251" s="19"/>
      <c r="I251" s="19"/>
      <c r="J251" s="44"/>
      <c r="K251" s="7"/>
      <c r="L251" s="7"/>
      <c r="M251" s="7"/>
      <c r="N251" s="46"/>
      <c r="O251" s="8"/>
      <c r="P251" s="8"/>
      <c r="Q251" s="8"/>
      <c r="R251" s="48"/>
      <c r="S251" s="20"/>
      <c r="T251" s="21"/>
      <c r="U251" s="22"/>
      <c r="V251" s="21"/>
      <c r="W251" s="23"/>
    </row>
    <row r="252" spans="1:23" customFormat="1" x14ac:dyDescent="0.25">
      <c r="A252" s="16"/>
      <c r="B252" s="17"/>
      <c r="C252" s="18"/>
      <c r="D252" s="17"/>
      <c r="E252" s="17"/>
      <c r="F252" s="19"/>
      <c r="G252" s="19"/>
      <c r="H252" s="19"/>
      <c r="I252" s="19"/>
      <c r="J252" s="44"/>
      <c r="K252" s="7"/>
      <c r="L252" s="7"/>
      <c r="M252" s="7"/>
      <c r="N252" s="46"/>
      <c r="O252" s="8"/>
      <c r="P252" s="8"/>
      <c r="Q252" s="8"/>
      <c r="R252" s="48"/>
      <c r="S252" s="20"/>
      <c r="T252" s="21"/>
      <c r="U252" s="22"/>
      <c r="V252" s="21"/>
      <c r="W252" s="23"/>
    </row>
    <row r="253" spans="1:23" customFormat="1" x14ac:dyDescent="0.25">
      <c r="A253" s="16"/>
      <c r="B253" s="17"/>
      <c r="C253" s="18"/>
      <c r="D253" s="17"/>
      <c r="E253" s="17"/>
      <c r="F253" s="19"/>
      <c r="G253" s="19"/>
      <c r="H253" s="19"/>
      <c r="I253" s="19"/>
      <c r="J253" s="44"/>
      <c r="K253" s="7"/>
      <c r="L253" s="7"/>
      <c r="M253" s="7"/>
      <c r="N253" s="46"/>
      <c r="O253" s="8"/>
      <c r="P253" s="8"/>
      <c r="Q253" s="8"/>
      <c r="R253" s="48"/>
      <c r="S253" s="20"/>
      <c r="T253" s="21"/>
      <c r="U253" s="22"/>
      <c r="V253" s="21"/>
      <c r="W253" s="23"/>
    </row>
    <row r="254" spans="1:23" customFormat="1" x14ac:dyDescent="0.25">
      <c r="A254" s="16"/>
      <c r="B254" s="17"/>
      <c r="C254" s="18"/>
      <c r="D254" s="17"/>
      <c r="E254" s="17"/>
      <c r="F254" s="19"/>
      <c r="G254" s="19"/>
      <c r="H254" s="19"/>
      <c r="I254" s="19"/>
      <c r="J254" s="44"/>
      <c r="K254" s="7"/>
      <c r="L254" s="7"/>
      <c r="M254" s="7"/>
      <c r="N254" s="46"/>
      <c r="O254" s="8"/>
      <c r="P254" s="8"/>
      <c r="Q254" s="8"/>
      <c r="R254" s="48"/>
      <c r="S254" s="20"/>
      <c r="T254" s="21"/>
      <c r="U254" s="22"/>
      <c r="V254" s="21"/>
      <c r="W254" s="23"/>
    </row>
    <row r="255" spans="1:23" customFormat="1" x14ac:dyDescent="0.25">
      <c r="A255" s="16"/>
      <c r="B255" s="17"/>
      <c r="C255" s="18"/>
      <c r="D255" s="17"/>
      <c r="E255" s="17"/>
      <c r="F255" s="19"/>
      <c r="G255" s="19"/>
      <c r="H255" s="19"/>
      <c r="I255" s="19"/>
      <c r="J255" s="44"/>
      <c r="K255" s="7"/>
      <c r="L255" s="7"/>
      <c r="M255" s="7"/>
      <c r="N255" s="46"/>
      <c r="O255" s="8"/>
      <c r="P255" s="8"/>
      <c r="Q255" s="8"/>
      <c r="R255" s="48"/>
      <c r="S255" s="20"/>
      <c r="T255" s="21"/>
      <c r="U255" s="22"/>
      <c r="V255" s="21"/>
      <c r="W255" s="23"/>
    </row>
    <row r="256" spans="1:23" customFormat="1" x14ac:dyDescent="0.25">
      <c r="A256" s="16"/>
      <c r="B256" s="17"/>
      <c r="C256" s="18"/>
      <c r="D256" s="17"/>
      <c r="E256" s="17"/>
      <c r="F256" s="19"/>
      <c r="G256" s="19"/>
      <c r="H256" s="19"/>
      <c r="I256" s="19"/>
      <c r="J256" s="44"/>
      <c r="K256" s="7"/>
      <c r="L256" s="7"/>
      <c r="M256" s="7"/>
      <c r="N256" s="46"/>
      <c r="O256" s="8"/>
      <c r="P256" s="8"/>
      <c r="Q256" s="8"/>
      <c r="R256" s="48"/>
      <c r="S256" s="20"/>
      <c r="T256" s="21"/>
      <c r="U256" s="22"/>
      <c r="V256" s="21"/>
      <c r="W256" s="23"/>
    </row>
    <row r="257" spans="1:23" customFormat="1" x14ac:dyDescent="0.25">
      <c r="A257" s="16"/>
      <c r="B257" s="17"/>
      <c r="C257" s="18"/>
      <c r="D257" s="17"/>
      <c r="E257" s="17"/>
      <c r="F257" s="19"/>
      <c r="G257" s="19"/>
      <c r="H257" s="19"/>
      <c r="I257" s="19"/>
      <c r="J257" s="44"/>
      <c r="K257" s="7"/>
      <c r="L257" s="7"/>
      <c r="M257" s="7"/>
      <c r="N257" s="46"/>
      <c r="O257" s="8"/>
      <c r="P257" s="8"/>
      <c r="Q257" s="8"/>
      <c r="R257" s="48"/>
      <c r="S257" s="20"/>
      <c r="T257" s="21"/>
      <c r="U257" s="22"/>
      <c r="V257" s="21"/>
      <c r="W257" s="23"/>
    </row>
    <row r="258" spans="1:23" customFormat="1" x14ac:dyDescent="0.25">
      <c r="A258" s="16"/>
      <c r="B258" s="17"/>
      <c r="C258" s="18"/>
      <c r="D258" s="17"/>
      <c r="E258" s="17"/>
      <c r="F258" s="19"/>
      <c r="G258" s="19"/>
      <c r="H258" s="19"/>
      <c r="I258" s="19"/>
      <c r="J258" s="44"/>
      <c r="K258" s="7"/>
      <c r="L258" s="7"/>
      <c r="M258" s="7"/>
      <c r="N258" s="46"/>
      <c r="O258" s="8"/>
      <c r="P258" s="8"/>
      <c r="Q258" s="8"/>
      <c r="R258" s="48"/>
      <c r="S258" s="20"/>
      <c r="T258" s="21"/>
      <c r="U258" s="22"/>
      <c r="V258" s="21"/>
      <c r="W258" s="23"/>
    </row>
    <row r="259" spans="1:23" customFormat="1" x14ac:dyDescent="0.25">
      <c r="A259" s="16"/>
      <c r="B259" s="17"/>
      <c r="C259" s="18"/>
      <c r="D259" s="17"/>
      <c r="E259" s="17"/>
      <c r="F259" s="19"/>
      <c r="G259" s="19"/>
      <c r="H259" s="19"/>
      <c r="I259" s="19"/>
      <c r="J259" s="44"/>
      <c r="K259" s="7"/>
      <c r="L259" s="7"/>
      <c r="M259" s="7"/>
      <c r="N259" s="46"/>
      <c r="O259" s="8"/>
      <c r="P259" s="8"/>
      <c r="Q259" s="8"/>
      <c r="R259" s="48"/>
      <c r="S259" s="20"/>
      <c r="T259" s="21"/>
      <c r="U259" s="22"/>
      <c r="V259" s="21"/>
      <c r="W259" s="23"/>
    </row>
    <row r="260" spans="1:23" customFormat="1" x14ac:dyDescent="0.25">
      <c r="A260" s="16"/>
      <c r="B260" s="17"/>
      <c r="C260" s="18"/>
      <c r="D260" s="17"/>
      <c r="E260" s="17"/>
      <c r="F260" s="19"/>
      <c r="G260" s="19"/>
      <c r="H260" s="19"/>
      <c r="I260" s="19"/>
      <c r="J260" s="44"/>
      <c r="K260" s="7"/>
      <c r="L260" s="7"/>
      <c r="M260" s="7"/>
      <c r="N260" s="46"/>
      <c r="O260" s="8"/>
      <c r="P260" s="8"/>
      <c r="Q260" s="8"/>
      <c r="R260" s="48"/>
      <c r="S260" s="20"/>
      <c r="T260" s="21"/>
      <c r="U260" s="22"/>
      <c r="V260" s="21"/>
      <c r="W260" s="23"/>
    </row>
    <row r="261" spans="1:23" customFormat="1" x14ac:dyDescent="0.25">
      <c r="A261" s="16"/>
      <c r="B261" s="17"/>
      <c r="C261" s="18"/>
      <c r="D261" s="17"/>
      <c r="E261" s="17"/>
      <c r="F261" s="19"/>
      <c r="G261" s="19"/>
      <c r="H261" s="19"/>
      <c r="I261" s="19"/>
      <c r="J261" s="44"/>
      <c r="K261" s="7"/>
      <c r="L261" s="7"/>
      <c r="M261" s="7"/>
      <c r="N261" s="46"/>
      <c r="O261" s="8"/>
      <c r="P261" s="8"/>
      <c r="Q261" s="8"/>
      <c r="R261" s="48"/>
      <c r="S261" s="20"/>
      <c r="T261" s="21"/>
      <c r="U261" s="22"/>
      <c r="V261" s="21"/>
      <c r="W261" s="23"/>
    </row>
    <row r="262" spans="1:23" customFormat="1" x14ac:dyDescent="0.25">
      <c r="A262" s="16"/>
      <c r="B262" s="17"/>
      <c r="C262" s="18"/>
      <c r="D262" s="17"/>
      <c r="E262" s="17"/>
      <c r="F262" s="19"/>
      <c r="G262" s="19"/>
      <c r="H262" s="19"/>
      <c r="I262" s="19"/>
      <c r="J262" s="44"/>
      <c r="K262" s="7"/>
      <c r="L262" s="7"/>
      <c r="M262" s="7"/>
      <c r="N262" s="46"/>
      <c r="O262" s="8"/>
      <c r="P262" s="8"/>
      <c r="Q262" s="8"/>
      <c r="R262" s="48"/>
      <c r="S262" s="20"/>
      <c r="T262" s="21"/>
      <c r="U262" s="22"/>
      <c r="V262" s="21"/>
      <c r="W262" s="23"/>
    </row>
    <row r="263" spans="1:23" customFormat="1" x14ac:dyDescent="0.25">
      <c r="A263" s="16"/>
      <c r="B263" s="17"/>
      <c r="C263" s="18"/>
      <c r="D263" s="17"/>
      <c r="E263" s="17"/>
      <c r="F263" s="19"/>
      <c r="G263" s="19"/>
      <c r="H263" s="19"/>
      <c r="I263" s="19"/>
      <c r="J263" s="44"/>
      <c r="K263" s="7"/>
      <c r="L263" s="7"/>
      <c r="M263" s="7"/>
      <c r="N263" s="46"/>
      <c r="O263" s="8"/>
      <c r="P263" s="8"/>
      <c r="Q263" s="8"/>
      <c r="R263" s="48"/>
      <c r="S263" s="20"/>
      <c r="T263" s="21"/>
      <c r="U263" s="22"/>
      <c r="V263" s="21"/>
      <c r="W263" s="23"/>
    </row>
    <row r="264" spans="1:23" customFormat="1" x14ac:dyDescent="0.25">
      <c r="A264" s="16"/>
      <c r="B264" s="17"/>
      <c r="C264" s="18"/>
      <c r="D264" s="17"/>
      <c r="E264" s="17"/>
      <c r="F264" s="19"/>
      <c r="G264" s="19"/>
      <c r="H264" s="19"/>
      <c r="I264" s="19"/>
      <c r="J264" s="44"/>
      <c r="K264" s="7"/>
      <c r="L264" s="7"/>
      <c r="M264" s="7"/>
      <c r="N264" s="46"/>
      <c r="O264" s="8"/>
      <c r="P264" s="8"/>
      <c r="Q264" s="8"/>
      <c r="R264" s="48"/>
      <c r="S264" s="20"/>
      <c r="T264" s="21"/>
      <c r="U264" s="22"/>
      <c r="V264" s="21"/>
      <c r="W264" s="23"/>
    </row>
    <row r="265" spans="1:23" customFormat="1" x14ac:dyDescent="0.25">
      <c r="A265" s="16"/>
      <c r="B265" s="17"/>
      <c r="C265" s="18"/>
      <c r="D265" s="17"/>
      <c r="E265" s="17"/>
      <c r="F265" s="19"/>
      <c r="G265" s="19"/>
      <c r="H265" s="19"/>
      <c r="I265" s="19"/>
      <c r="J265" s="44"/>
      <c r="K265" s="7"/>
      <c r="L265" s="7"/>
      <c r="M265" s="7"/>
      <c r="N265" s="46"/>
      <c r="O265" s="8"/>
      <c r="P265" s="8"/>
      <c r="Q265" s="8"/>
      <c r="R265" s="48"/>
      <c r="S265" s="20"/>
      <c r="T265" s="21"/>
      <c r="U265" s="22"/>
      <c r="V265" s="21"/>
      <c r="W265" s="23"/>
    </row>
    <row r="266" spans="1:23" customFormat="1" x14ac:dyDescent="0.25">
      <c r="A266" s="16"/>
      <c r="B266" s="17"/>
      <c r="C266" s="18"/>
      <c r="D266" s="17"/>
      <c r="E266" s="17"/>
      <c r="F266" s="19"/>
      <c r="G266" s="19"/>
      <c r="H266" s="19"/>
      <c r="I266" s="19"/>
      <c r="J266" s="44"/>
      <c r="K266" s="7"/>
      <c r="L266" s="7"/>
      <c r="M266" s="7"/>
      <c r="N266" s="46"/>
      <c r="O266" s="8"/>
      <c r="P266" s="8"/>
      <c r="Q266" s="8"/>
      <c r="R266" s="48"/>
      <c r="S266" s="20"/>
      <c r="T266" s="21"/>
      <c r="U266" s="22"/>
      <c r="V266" s="21"/>
      <c r="W266" s="23"/>
    </row>
    <row r="267" spans="1:23" customFormat="1" x14ac:dyDescent="0.25">
      <c r="A267" s="16"/>
      <c r="B267" s="17"/>
      <c r="C267" s="18"/>
      <c r="D267" s="17"/>
      <c r="E267" s="17"/>
      <c r="F267" s="19"/>
      <c r="G267" s="19"/>
      <c r="H267" s="19"/>
      <c r="I267" s="19"/>
      <c r="J267" s="44"/>
      <c r="K267" s="7"/>
      <c r="L267" s="7"/>
      <c r="M267" s="7"/>
      <c r="N267" s="46"/>
      <c r="O267" s="8"/>
      <c r="P267" s="8"/>
      <c r="Q267" s="8"/>
      <c r="R267" s="48"/>
      <c r="S267" s="20"/>
      <c r="T267" s="21"/>
      <c r="U267" s="22"/>
      <c r="V267" s="21"/>
      <c r="W267" s="23"/>
    </row>
    <row r="268" spans="1:23" customFormat="1" x14ac:dyDescent="0.25">
      <c r="A268" s="16"/>
      <c r="B268" s="17"/>
      <c r="C268" s="18"/>
      <c r="D268" s="17"/>
      <c r="E268" s="17"/>
      <c r="F268" s="19"/>
      <c r="G268" s="19"/>
      <c r="H268" s="19"/>
      <c r="I268" s="19"/>
      <c r="J268" s="44"/>
      <c r="K268" s="7"/>
      <c r="L268" s="7"/>
      <c r="M268" s="7"/>
      <c r="N268" s="46"/>
      <c r="O268" s="8"/>
      <c r="P268" s="8"/>
      <c r="Q268" s="8"/>
      <c r="R268" s="48"/>
      <c r="S268" s="20"/>
      <c r="T268" s="21"/>
      <c r="U268" s="22"/>
      <c r="V268" s="21"/>
      <c r="W268" s="23"/>
    </row>
    <row r="269" spans="1:23" customFormat="1" x14ac:dyDescent="0.25">
      <c r="A269" s="16"/>
      <c r="B269" s="17"/>
      <c r="C269" s="18"/>
      <c r="D269" s="17"/>
      <c r="E269" s="17"/>
      <c r="F269" s="19"/>
      <c r="G269" s="19"/>
      <c r="H269" s="19"/>
      <c r="I269" s="19"/>
      <c r="J269" s="44"/>
      <c r="K269" s="7"/>
      <c r="L269" s="7"/>
      <c r="M269" s="7"/>
      <c r="N269" s="46"/>
      <c r="O269" s="8"/>
      <c r="P269" s="8"/>
      <c r="Q269" s="8"/>
      <c r="R269" s="48"/>
      <c r="S269" s="20"/>
      <c r="T269" s="21"/>
      <c r="U269" s="22"/>
      <c r="V269" s="21"/>
      <c r="W269" s="23"/>
    </row>
    <row r="270" spans="1:23" customFormat="1" x14ac:dyDescent="0.25">
      <c r="A270" s="16"/>
      <c r="B270" s="17"/>
      <c r="C270" s="18"/>
      <c r="D270" s="17"/>
      <c r="E270" s="17"/>
      <c r="F270" s="19"/>
      <c r="G270" s="19"/>
      <c r="H270" s="19"/>
      <c r="I270" s="19"/>
      <c r="J270" s="44"/>
      <c r="K270" s="7"/>
      <c r="L270" s="7"/>
      <c r="M270" s="7"/>
      <c r="N270" s="46"/>
      <c r="O270" s="8"/>
      <c r="P270" s="8"/>
      <c r="Q270" s="8"/>
      <c r="R270" s="48"/>
      <c r="S270" s="20"/>
      <c r="T270" s="21"/>
      <c r="U270" s="22"/>
      <c r="V270" s="21"/>
      <c r="W270" s="23"/>
    </row>
    <row r="271" spans="1:23" customFormat="1" x14ac:dyDescent="0.25">
      <c r="A271" s="16"/>
      <c r="B271" s="17"/>
      <c r="C271" s="18"/>
      <c r="D271" s="17"/>
      <c r="E271" s="17"/>
      <c r="F271" s="19"/>
      <c r="G271" s="19"/>
      <c r="H271" s="19"/>
      <c r="I271" s="19"/>
      <c r="J271" s="44"/>
      <c r="K271" s="7"/>
      <c r="L271" s="7"/>
      <c r="M271" s="7"/>
      <c r="N271" s="46"/>
      <c r="O271" s="8"/>
      <c r="P271" s="8"/>
      <c r="Q271" s="8"/>
      <c r="R271" s="48"/>
      <c r="S271" s="20"/>
      <c r="T271" s="21"/>
      <c r="U271" s="22"/>
      <c r="V271" s="21"/>
      <c r="W271" s="23"/>
    </row>
    <row r="272" spans="1:23" customFormat="1" x14ac:dyDescent="0.25">
      <c r="A272" s="16"/>
      <c r="B272" s="17"/>
      <c r="C272" s="18"/>
      <c r="D272" s="17"/>
      <c r="E272" s="17"/>
      <c r="F272" s="19"/>
      <c r="G272" s="19"/>
      <c r="H272" s="19"/>
      <c r="I272" s="19"/>
      <c r="J272" s="44"/>
      <c r="K272" s="7"/>
      <c r="L272" s="7"/>
      <c r="M272" s="7"/>
      <c r="N272" s="46"/>
      <c r="O272" s="8"/>
      <c r="P272" s="8"/>
      <c r="Q272" s="8"/>
      <c r="R272" s="48"/>
      <c r="S272" s="20"/>
      <c r="T272" s="21"/>
      <c r="U272" s="22"/>
      <c r="V272" s="21"/>
      <c r="W272" s="23"/>
    </row>
    <row r="273" spans="1:23" customFormat="1" x14ac:dyDescent="0.25">
      <c r="A273" s="16"/>
      <c r="B273" s="17"/>
      <c r="C273" s="18"/>
      <c r="D273" s="17"/>
      <c r="E273" s="17"/>
      <c r="F273" s="19"/>
      <c r="G273" s="19"/>
      <c r="H273" s="19"/>
      <c r="I273" s="19"/>
      <c r="J273" s="44"/>
      <c r="K273" s="7"/>
      <c r="L273" s="7"/>
      <c r="M273" s="7"/>
      <c r="N273" s="46"/>
      <c r="O273" s="8"/>
      <c r="P273" s="8"/>
      <c r="Q273" s="8"/>
      <c r="R273" s="48"/>
      <c r="S273" s="20"/>
      <c r="T273" s="21"/>
      <c r="U273" s="22"/>
      <c r="V273" s="21"/>
      <c r="W273" s="23"/>
    </row>
    <row r="274" spans="1:23" customFormat="1" x14ac:dyDescent="0.25">
      <c r="A274" s="16"/>
      <c r="B274" s="17"/>
      <c r="C274" s="18"/>
      <c r="D274" s="17"/>
      <c r="E274" s="17"/>
      <c r="F274" s="19"/>
      <c r="G274" s="19"/>
      <c r="H274" s="19"/>
      <c r="I274" s="19"/>
      <c r="J274" s="44"/>
      <c r="K274" s="7"/>
      <c r="L274" s="7"/>
      <c r="M274" s="7"/>
      <c r="N274" s="46"/>
      <c r="O274" s="8"/>
      <c r="P274" s="8"/>
      <c r="Q274" s="8"/>
      <c r="R274" s="48"/>
      <c r="S274" s="20"/>
      <c r="T274" s="21"/>
      <c r="U274" s="22"/>
      <c r="V274" s="21"/>
      <c r="W274" s="23"/>
    </row>
    <row r="275" spans="1:23" customFormat="1" x14ac:dyDescent="0.25">
      <c r="A275" s="16"/>
      <c r="B275" s="17"/>
      <c r="C275" s="18"/>
      <c r="D275" s="17"/>
      <c r="E275" s="17"/>
      <c r="F275" s="19"/>
      <c r="G275" s="19"/>
      <c r="H275" s="19"/>
      <c r="I275" s="19"/>
      <c r="J275" s="44"/>
      <c r="K275" s="7"/>
      <c r="L275" s="7"/>
      <c r="M275" s="7"/>
      <c r="N275" s="46"/>
      <c r="O275" s="8"/>
      <c r="P275" s="8"/>
      <c r="Q275" s="8"/>
      <c r="R275" s="48"/>
      <c r="S275" s="20"/>
      <c r="T275" s="21"/>
      <c r="U275" s="22"/>
      <c r="V275" s="21"/>
      <c r="W275" s="23"/>
    </row>
    <row r="276" spans="1:23" customFormat="1" x14ac:dyDescent="0.25">
      <c r="A276" s="16"/>
      <c r="B276" s="17"/>
      <c r="C276" s="18"/>
      <c r="D276" s="17"/>
      <c r="E276" s="17"/>
      <c r="F276" s="19"/>
      <c r="G276" s="19"/>
      <c r="H276" s="19"/>
      <c r="I276" s="19"/>
      <c r="J276" s="44"/>
      <c r="K276" s="7"/>
      <c r="L276" s="7"/>
      <c r="M276" s="7"/>
      <c r="N276" s="46"/>
      <c r="O276" s="8"/>
      <c r="P276" s="8"/>
      <c r="Q276" s="8"/>
      <c r="R276" s="48"/>
      <c r="S276" s="20"/>
      <c r="T276" s="21"/>
      <c r="U276" s="22"/>
      <c r="V276" s="21"/>
      <c r="W276" s="23"/>
    </row>
    <row r="277" spans="1:23" customFormat="1" x14ac:dyDescent="0.25">
      <c r="A277" s="16"/>
      <c r="B277" s="17"/>
      <c r="C277" s="18"/>
      <c r="D277" s="17"/>
      <c r="E277" s="17"/>
      <c r="F277" s="19"/>
      <c r="G277" s="19"/>
      <c r="H277" s="19"/>
      <c r="I277" s="19"/>
      <c r="J277" s="44"/>
      <c r="K277" s="7"/>
      <c r="L277" s="7"/>
      <c r="M277" s="7"/>
      <c r="N277" s="46"/>
      <c r="O277" s="8"/>
      <c r="P277" s="8"/>
      <c r="Q277" s="8"/>
      <c r="R277" s="48"/>
      <c r="S277" s="20"/>
      <c r="T277" s="21"/>
      <c r="U277" s="22"/>
      <c r="V277" s="21"/>
      <c r="W277" s="23"/>
    </row>
    <row r="278" spans="1:23" customFormat="1" x14ac:dyDescent="0.25">
      <c r="A278" s="16"/>
      <c r="B278" s="17"/>
      <c r="C278" s="18"/>
      <c r="D278" s="17"/>
      <c r="E278" s="17"/>
      <c r="F278" s="19"/>
      <c r="G278" s="19"/>
      <c r="H278" s="19"/>
      <c r="I278" s="19"/>
      <c r="J278" s="44"/>
      <c r="K278" s="7"/>
      <c r="L278" s="7"/>
      <c r="M278" s="7"/>
      <c r="N278" s="46"/>
      <c r="O278" s="8"/>
      <c r="P278" s="8"/>
      <c r="Q278" s="8"/>
      <c r="R278" s="48"/>
      <c r="S278" s="20"/>
      <c r="T278" s="21"/>
      <c r="U278" s="22"/>
      <c r="V278" s="21"/>
      <c r="W278" s="23"/>
    </row>
    <row r="279" spans="1:23" customFormat="1" x14ac:dyDescent="0.25">
      <c r="A279" s="16"/>
      <c r="B279" s="17"/>
      <c r="C279" s="18"/>
      <c r="D279" s="17"/>
      <c r="E279" s="17"/>
      <c r="F279" s="19"/>
      <c r="G279" s="19"/>
      <c r="H279" s="19"/>
      <c r="I279" s="19"/>
      <c r="J279" s="44"/>
      <c r="K279" s="7"/>
      <c r="L279" s="7"/>
      <c r="M279" s="7"/>
      <c r="N279" s="46"/>
      <c r="O279" s="8"/>
      <c r="P279" s="8"/>
      <c r="Q279" s="8"/>
      <c r="R279" s="48"/>
      <c r="S279" s="20"/>
      <c r="T279" s="21"/>
      <c r="U279" s="22"/>
      <c r="V279" s="21"/>
      <c r="W279" s="23"/>
    </row>
    <row r="280" spans="1:23" customFormat="1" x14ac:dyDescent="0.25">
      <c r="A280" s="16"/>
      <c r="B280" s="17"/>
      <c r="C280" s="18"/>
      <c r="D280" s="17"/>
      <c r="E280" s="17"/>
      <c r="F280" s="19"/>
      <c r="G280" s="19"/>
      <c r="H280" s="19"/>
      <c r="I280" s="19"/>
      <c r="J280" s="44"/>
      <c r="K280" s="7"/>
      <c r="L280" s="7"/>
      <c r="M280" s="7"/>
      <c r="N280" s="46"/>
      <c r="O280" s="8"/>
      <c r="P280" s="8"/>
      <c r="Q280" s="8"/>
      <c r="R280" s="48"/>
      <c r="S280" s="20"/>
      <c r="T280" s="21"/>
      <c r="U280" s="22"/>
      <c r="V280" s="21"/>
      <c r="W280" s="23"/>
    </row>
    <row r="281" spans="1:23" customFormat="1" x14ac:dyDescent="0.25">
      <c r="A281" s="16"/>
      <c r="B281" s="17"/>
      <c r="C281" s="18"/>
      <c r="D281" s="17"/>
      <c r="E281" s="17"/>
      <c r="F281" s="19"/>
      <c r="G281" s="19"/>
      <c r="H281" s="19"/>
      <c r="I281" s="19"/>
      <c r="J281" s="44"/>
      <c r="K281" s="7"/>
      <c r="L281" s="7"/>
      <c r="M281" s="7"/>
      <c r="N281" s="46"/>
      <c r="O281" s="8"/>
      <c r="P281" s="8"/>
      <c r="Q281" s="8"/>
      <c r="R281" s="48"/>
      <c r="S281" s="20"/>
      <c r="T281" s="21"/>
      <c r="U281" s="22"/>
      <c r="V281" s="21"/>
      <c r="W281" s="23"/>
    </row>
    <row r="282" spans="1:23" customFormat="1" x14ac:dyDescent="0.25">
      <c r="A282" s="16"/>
      <c r="B282" s="17"/>
      <c r="C282" s="18"/>
      <c r="D282" s="17"/>
      <c r="E282" s="17"/>
      <c r="F282" s="19"/>
      <c r="G282" s="19"/>
      <c r="H282" s="19"/>
      <c r="I282" s="19"/>
      <c r="J282" s="44"/>
      <c r="K282" s="7"/>
      <c r="L282" s="7"/>
      <c r="M282" s="7"/>
      <c r="N282" s="46"/>
      <c r="O282" s="8"/>
      <c r="P282" s="8"/>
      <c r="Q282" s="8"/>
      <c r="R282" s="48"/>
      <c r="S282" s="20"/>
      <c r="T282" s="21"/>
      <c r="U282" s="22"/>
      <c r="V282" s="21"/>
      <c r="W282" s="23"/>
    </row>
    <row r="283" spans="1:23" customFormat="1" x14ac:dyDescent="0.25">
      <c r="A283" s="16"/>
      <c r="B283" s="17"/>
      <c r="C283" s="18"/>
      <c r="D283" s="17"/>
      <c r="E283" s="17"/>
      <c r="F283" s="19"/>
      <c r="G283" s="19"/>
      <c r="H283" s="19"/>
      <c r="I283" s="19"/>
      <c r="J283" s="44"/>
      <c r="K283" s="7"/>
      <c r="L283" s="7"/>
      <c r="M283" s="7"/>
      <c r="N283" s="46"/>
      <c r="O283" s="8"/>
      <c r="P283" s="8"/>
      <c r="Q283" s="8"/>
      <c r="R283" s="48"/>
      <c r="S283" s="20"/>
      <c r="T283" s="21"/>
      <c r="U283" s="22"/>
      <c r="V283" s="21"/>
      <c r="W283" s="23"/>
    </row>
    <row r="284" spans="1:23" customFormat="1" x14ac:dyDescent="0.25">
      <c r="A284" s="16"/>
      <c r="B284" s="17"/>
      <c r="C284" s="18"/>
      <c r="D284" s="17"/>
      <c r="E284" s="17"/>
      <c r="F284" s="19"/>
      <c r="G284" s="19"/>
      <c r="H284" s="19"/>
      <c r="I284" s="19"/>
      <c r="J284" s="44"/>
      <c r="K284" s="7"/>
      <c r="L284" s="7"/>
      <c r="M284" s="7"/>
      <c r="N284" s="46"/>
      <c r="O284" s="8"/>
      <c r="P284" s="8"/>
      <c r="Q284" s="8"/>
      <c r="R284" s="48"/>
      <c r="S284" s="20"/>
      <c r="T284" s="21"/>
      <c r="U284" s="22"/>
      <c r="V284" s="21"/>
      <c r="W284" s="23"/>
    </row>
    <row r="285" spans="1:23" customFormat="1" x14ac:dyDescent="0.25">
      <c r="A285" s="16"/>
      <c r="B285" s="17"/>
      <c r="C285" s="18"/>
      <c r="D285" s="17"/>
      <c r="E285" s="17"/>
      <c r="F285" s="19"/>
      <c r="G285" s="19"/>
      <c r="H285" s="19"/>
      <c r="I285" s="19"/>
      <c r="J285" s="44"/>
      <c r="K285" s="7"/>
      <c r="L285" s="7"/>
      <c r="M285" s="7"/>
      <c r="N285" s="46"/>
      <c r="O285" s="8"/>
      <c r="P285" s="8"/>
      <c r="Q285" s="8"/>
      <c r="R285" s="48"/>
      <c r="S285" s="20"/>
      <c r="T285" s="21"/>
      <c r="U285" s="22"/>
      <c r="V285" s="21"/>
      <c r="W285" s="23"/>
    </row>
    <row r="286" spans="1:23" customFormat="1" x14ac:dyDescent="0.25">
      <c r="A286" s="16"/>
      <c r="B286" s="17"/>
      <c r="C286" s="18"/>
      <c r="D286" s="17"/>
      <c r="E286" s="17"/>
      <c r="F286" s="19"/>
      <c r="G286" s="19"/>
      <c r="H286" s="19"/>
      <c r="I286" s="19"/>
      <c r="J286" s="44"/>
      <c r="K286" s="7"/>
      <c r="L286" s="7"/>
      <c r="M286" s="7"/>
      <c r="N286" s="46"/>
      <c r="O286" s="8"/>
      <c r="P286" s="8"/>
      <c r="Q286" s="8"/>
      <c r="R286" s="48"/>
      <c r="S286" s="20"/>
      <c r="T286" s="21"/>
      <c r="U286" s="22"/>
      <c r="V286" s="21"/>
      <c r="W286" s="23"/>
    </row>
    <row r="287" spans="1:23" customFormat="1" x14ac:dyDescent="0.25">
      <c r="A287" s="16"/>
      <c r="B287" s="17"/>
      <c r="C287" s="18"/>
      <c r="D287" s="17"/>
      <c r="E287" s="17"/>
      <c r="F287" s="19"/>
      <c r="G287" s="19"/>
      <c r="H287" s="19"/>
      <c r="I287" s="19"/>
      <c r="J287" s="44"/>
      <c r="K287" s="7"/>
      <c r="L287" s="7"/>
      <c r="M287" s="7"/>
      <c r="N287" s="46"/>
      <c r="O287" s="8"/>
      <c r="P287" s="8"/>
      <c r="Q287" s="8"/>
      <c r="R287" s="48"/>
      <c r="S287" s="20"/>
      <c r="T287" s="21"/>
      <c r="U287" s="22"/>
      <c r="V287" s="21"/>
      <c r="W287" s="23"/>
    </row>
    <row r="288" spans="1:23" customFormat="1" x14ac:dyDescent="0.25">
      <c r="A288" s="16"/>
      <c r="B288" s="17"/>
      <c r="C288" s="18"/>
      <c r="D288" s="17"/>
      <c r="E288" s="17"/>
      <c r="F288" s="19"/>
      <c r="G288" s="19"/>
      <c r="H288" s="19"/>
      <c r="I288" s="19"/>
      <c r="J288" s="44"/>
      <c r="K288" s="7"/>
      <c r="L288" s="7"/>
      <c r="M288" s="7"/>
      <c r="N288" s="46"/>
      <c r="O288" s="8"/>
      <c r="P288" s="8"/>
      <c r="Q288" s="8"/>
      <c r="R288" s="48"/>
      <c r="S288" s="20"/>
      <c r="T288" s="21"/>
      <c r="U288" s="22"/>
      <c r="V288" s="21"/>
      <c r="W288" s="23"/>
    </row>
    <row r="289" spans="1:23" customFormat="1" x14ac:dyDescent="0.25">
      <c r="A289" s="16"/>
      <c r="B289" s="17"/>
      <c r="C289" s="18"/>
      <c r="D289" s="17"/>
      <c r="E289" s="17"/>
      <c r="F289" s="19"/>
      <c r="G289" s="19"/>
      <c r="H289" s="19"/>
      <c r="I289" s="19"/>
      <c r="J289" s="44"/>
      <c r="K289" s="7"/>
      <c r="L289" s="7"/>
      <c r="M289" s="7"/>
      <c r="N289" s="46"/>
      <c r="O289" s="8"/>
      <c r="P289" s="8"/>
      <c r="Q289" s="8"/>
      <c r="R289" s="48"/>
      <c r="S289" s="20"/>
      <c r="T289" s="21"/>
      <c r="U289" s="22"/>
      <c r="V289" s="21"/>
      <c r="W289" s="23"/>
    </row>
    <row r="290" spans="1:23" customFormat="1" x14ac:dyDescent="0.25">
      <c r="A290" s="16"/>
      <c r="B290" s="17"/>
      <c r="C290" s="18"/>
      <c r="D290" s="17"/>
      <c r="E290" s="17"/>
      <c r="F290" s="19"/>
      <c r="G290" s="19"/>
      <c r="H290" s="19"/>
      <c r="I290" s="19"/>
      <c r="J290" s="44"/>
      <c r="K290" s="7"/>
      <c r="L290" s="7"/>
      <c r="M290" s="7"/>
      <c r="N290" s="46"/>
      <c r="O290" s="8"/>
      <c r="P290" s="8"/>
      <c r="Q290" s="8"/>
      <c r="R290" s="48"/>
      <c r="S290" s="20"/>
      <c r="T290" s="21"/>
      <c r="U290" s="22"/>
      <c r="V290" s="21"/>
      <c r="W290" s="23"/>
    </row>
    <row r="291" spans="1:23" x14ac:dyDescent="0.25">
      <c r="A291" s="16"/>
      <c r="B291" s="17"/>
      <c r="C291" s="18"/>
      <c r="D291" s="17"/>
      <c r="E291" s="17"/>
      <c r="F291" s="19"/>
      <c r="G291" s="19"/>
      <c r="H291" s="19"/>
      <c r="I291" s="19"/>
      <c r="N291" s="46"/>
      <c r="O291" s="8"/>
      <c r="P291" s="8"/>
      <c r="Q291" s="8"/>
      <c r="R291" s="48"/>
      <c r="S291" s="20"/>
      <c r="T291" s="21"/>
      <c r="U291" s="22"/>
      <c r="V291" s="21"/>
      <c r="W291" s="23"/>
    </row>
    <row r="292" spans="1:23" x14ac:dyDescent="0.25">
      <c r="A292" s="16"/>
      <c r="B292" s="17"/>
      <c r="C292" s="18"/>
      <c r="D292" s="17"/>
      <c r="E292" s="17"/>
      <c r="F292" s="19"/>
      <c r="G292" s="19"/>
      <c r="H292" s="19"/>
      <c r="I292" s="19"/>
      <c r="N292" s="46"/>
      <c r="O292" s="8"/>
      <c r="P292" s="8"/>
      <c r="Q292" s="8"/>
      <c r="R292" s="48"/>
      <c r="S292" s="20"/>
      <c r="T292" s="21"/>
      <c r="U292" s="22"/>
      <c r="V292" s="21"/>
      <c r="W292" s="23"/>
    </row>
    <row r="293" spans="1:23" x14ac:dyDescent="0.25">
      <c r="A293" s="16"/>
      <c r="B293" s="17"/>
      <c r="C293" s="18"/>
      <c r="D293" s="17"/>
      <c r="E293" s="17"/>
      <c r="F293" s="19"/>
      <c r="G293" s="19"/>
      <c r="H293" s="19"/>
      <c r="I293" s="19"/>
      <c r="N293" s="46"/>
      <c r="O293" s="8"/>
      <c r="P293" s="8"/>
      <c r="Q293" s="8"/>
      <c r="R293" s="48"/>
      <c r="S293" s="20"/>
      <c r="T293" s="21"/>
      <c r="U293" s="22"/>
      <c r="V293" s="21"/>
      <c r="W293" s="23"/>
    </row>
    <row r="294" spans="1:23" x14ac:dyDescent="0.25">
      <c r="A294" s="16"/>
      <c r="B294" s="17"/>
      <c r="C294" s="18"/>
      <c r="D294" s="17"/>
      <c r="E294" s="17"/>
      <c r="F294" s="19"/>
      <c r="G294" s="19"/>
      <c r="H294" s="19"/>
      <c r="I294" s="19"/>
      <c r="N294" s="46"/>
      <c r="O294" s="8"/>
      <c r="P294" s="8"/>
      <c r="Q294" s="8"/>
      <c r="R294" s="48"/>
      <c r="S294" s="20"/>
      <c r="T294" s="21"/>
      <c r="U294" s="22"/>
      <c r="V294" s="21"/>
      <c r="W294" s="23"/>
    </row>
  </sheetData>
  <mergeCells count="41">
    <mergeCell ref="J98:N98"/>
    <mergeCell ref="J99:N99"/>
    <mergeCell ref="J100:N100"/>
    <mergeCell ref="J11:N11"/>
    <mergeCell ref="J12:N12"/>
    <mergeCell ref="J13:N13"/>
    <mergeCell ref="J14:N14"/>
    <mergeCell ref="J38:N38"/>
    <mergeCell ref="J80:N80"/>
    <mergeCell ref="J83:N83"/>
    <mergeCell ref="J63:N63"/>
    <mergeCell ref="J64:N64"/>
    <mergeCell ref="J65:N65"/>
    <mergeCell ref="J66:N66"/>
    <mergeCell ref="J97:N97"/>
    <mergeCell ref="A1:W1"/>
    <mergeCell ref="A2:W2"/>
    <mergeCell ref="A5:W5"/>
    <mergeCell ref="A6:W6"/>
    <mergeCell ref="A68:W68"/>
    <mergeCell ref="J82:N82"/>
    <mergeCell ref="A26:W26"/>
    <mergeCell ref="A21:W21"/>
    <mergeCell ref="A16:W16"/>
    <mergeCell ref="J35:N35"/>
    <mergeCell ref="T55:U55"/>
    <mergeCell ref="J114:N114"/>
    <mergeCell ref="J111:N111"/>
    <mergeCell ref="J112:N112"/>
    <mergeCell ref="J113:N113"/>
    <mergeCell ref="A108:W108"/>
    <mergeCell ref="T56:U56"/>
    <mergeCell ref="T57:U57"/>
    <mergeCell ref="T58:U58"/>
    <mergeCell ref="T24:U24"/>
    <mergeCell ref="A102:W102"/>
    <mergeCell ref="A85:W85"/>
    <mergeCell ref="J36:N36"/>
    <mergeCell ref="J37:N37"/>
    <mergeCell ref="J81:N81"/>
    <mergeCell ref="A40:W40"/>
  </mergeCells>
  <phoneticPr fontId="29" type="noConversion"/>
  <pageMargins left="0" right="0" top="0.74803149606299213" bottom="0.74803149606299213" header="0.31496062992125984" footer="0.31496062992125984"/>
  <pageSetup paperSize="9" scale="9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женщины</vt:lpstr>
      <vt:lpstr>мужчины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</dc:creator>
  <cp:lastModifiedBy>Влад</cp:lastModifiedBy>
  <cp:lastPrinted>2013-05-14T11:20:53Z</cp:lastPrinted>
  <dcterms:created xsi:type="dcterms:W3CDTF">2011-10-25T17:32:19Z</dcterms:created>
  <dcterms:modified xsi:type="dcterms:W3CDTF">2021-02-28T10:45:00Z</dcterms:modified>
</cp:coreProperties>
</file>