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76eed6205bb37f0/Desktop/"/>
    </mc:Choice>
  </mc:AlternateContent>
  <xr:revisionPtr revIDLastSave="12" documentId="8_{D2FB09BA-AA27-46C6-A0C2-595F6EF97B23}" xr6:coauthVersionLast="46" xr6:coauthVersionMax="46" xr10:uidLastSave="{81D56556-E9DF-4E05-9850-B41FDB36DB15}"/>
  <bookViews>
    <workbookView xWindow="495" yWindow="450" windowWidth="25680" windowHeight="8745" tabRatio="888" xr2:uid="{00000000-000D-0000-FFFF-FFFF00000000}"/>
  </bookViews>
  <sheets>
    <sheet name="AWPC PL классический" sheetId="13" r:id="rId1"/>
    <sheet name="WPC PL без экип." sheetId="12" r:id="rId2"/>
    <sheet name="AWPC жим лежа без экип." sheetId="9" r:id="rId3"/>
    <sheet name="AWPC тяга становая б_э" sheetId="5" r:id="rId4"/>
    <sheet name="AWPC строгий подъем на бицепс" sheetId="7" r:id="rId5"/>
    <sheet name="WPC жим лежа без экип." sheetId="10" r:id="rId6"/>
    <sheet name="WPC жим лежа софт" sheetId="11" r:id="rId7"/>
    <sheet name="WPC тяга становая б_э" sheetId="6" r:id="rId8"/>
    <sheet name="WPC строгий подъем на бицепс" sheetId="8" r:id="rId9"/>
  </sheets>
  <definedNames>
    <definedName name="_xlnm._FilterDatabase" localSheetId="3" hidden="1">'AWPC тяга становая б_э'!$A$1:$M$1</definedName>
  </definedNames>
  <calcPr calcId="191029" refMode="R1C1"/>
</workbook>
</file>

<file path=xl/calcChain.xml><?xml version="1.0" encoding="utf-8"?>
<calcChain xmlns="http://schemas.openxmlformats.org/spreadsheetml/2006/main">
  <c r="M3" i="11" l="1"/>
  <c r="M19" i="10"/>
  <c r="M18" i="10"/>
  <c r="M17" i="10"/>
  <c r="M16" i="10"/>
  <c r="M15" i="10"/>
  <c r="M14" i="10"/>
  <c r="M13" i="10"/>
  <c r="M12" i="10"/>
  <c r="M11" i="10"/>
  <c r="M10" i="10"/>
  <c r="M9" i="10"/>
  <c r="M8" i="10"/>
  <c r="M5" i="10"/>
  <c r="M4" i="10"/>
  <c r="M3" i="10"/>
  <c r="M3" i="8"/>
  <c r="M3" i="6"/>
</calcChain>
</file>

<file path=xl/sharedStrings.xml><?xml version="1.0" encoding="utf-8"?>
<sst xmlns="http://schemas.openxmlformats.org/spreadsheetml/2006/main" count="949" uniqueCount="351">
  <si>
    <t>Сумма</t>
  </si>
  <si>
    <t>Тренер</t>
  </si>
  <si>
    <t>Очки</t>
  </si>
  <si>
    <t>Рек</t>
  </si>
  <si>
    <t>Становая тяга</t>
  </si>
  <si>
    <t>55,80</t>
  </si>
  <si>
    <t>105,0</t>
  </si>
  <si>
    <t>115,0</t>
  </si>
  <si>
    <t xml:space="preserve"> </t>
  </si>
  <si>
    <t>59,00</t>
  </si>
  <si>
    <t>150,0</t>
  </si>
  <si>
    <t>160,0</t>
  </si>
  <si>
    <t>81,40</t>
  </si>
  <si>
    <t>235,0</t>
  </si>
  <si>
    <t>245,0</t>
  </si>
  <si>
    <t>82.5</t>
  </si>
  <si>
    <t>60</t>
  </si>
  <si>
    <t>56</t>
  </si>
  <si>
    <t>Результат</t>
  </si>
  <si>
    <t>107,30</t>
  </si>
  <si>
    <t xml:space="preserve">Москва </t>
  </si>
  <si>
    <t>240,0</t>
  </si>
  <si>
    <t>250,0</t>
  </si>
  <si>
    <t>260,0</t>
  </si>
  <si>
    <t>110</t>
  </si>
  <si>
    <t>72,10</t>
  </si>
  <si>
    <t>50,0</t>
  </si>
  <si>
    <t>60,0</t>
  </si>
  <si>
    <t>65,0</t>
  </si>
  <si>
    <t>82,30</t>
  </si>
  <si>
    <t>70,0</t>
  </si>
  <si>
    <t>78,00</t>
  </si>
  <si>
    <t>52,5</t>
  </si>
  <si>
    <t>55,0</t>
  </si>
  <si>
    <t>94,80</t>
  </si>
  <si>
    <t>72,5</t>
  </si>
  <si>
    <t>101,70</t>
  </si>
  <si>
    <t>75</t>
  </si>
  <si>
    <t>100</t>
  </si>
  <si>
    <t>Коновалов Александр</t>
  </si>
  <si>
    <t>82,5</t>
  </si>
  <si>
    <t>106,40</t>
  </si>
  <si>
    <t>75,0</t>
  </si>
  <si>
    <t>Жим лёжа</t>
  </si>
  <si>
    <t>55,30</t>
  </si>
  <si>
    <t>35,0</t>
  </si>
  <si>
    <t>42,5</t>
  </si>
  <si>
    <t>47,5</t>
  </si>
  <si>
    <t>59,40</t>
  </si>
  <si>
    <t>120,0</t>
  </si>
  <si>
    <t>125,0</t>
  </si>
  <si>
    <t>95,0</t>
  </si>
  <si>
    <t>97,5</t>
  </si>
  <si>
    <t>66,00</t>
  </si>
  <si>
    <t>67,50</t>
  </si>
  <si>
    <t>127,5</t>
  </si>
  <si>
    <t>135,0</t>
  </si>
  <si>
    <t>140,0</t>
  </si>
  <si>
    <t>71,90</t>
  </si>
  <si>
    <t>130,0</t>
  </si>
  <si>
    <t>155,0</t>
  </si>
  <si>
    <t>157,5</t>
  </si>
  <si>
    <t>82,50</t>
  </si>
  <si>
    <t>132,5</t>
  </si>
  <si>
    <t>80,30</t>
  </si>
  <si>
    <t>122,5</t>
  </si>
  <si>
    <t>88,20</t>
  </si>
  <si>
    <t>147,5</t>
  </si>
  <si>
    <t>152,5</t>
  </si>
  <si>
    <t>85,30</t>
  </si>
  <si>
    <t>98,20</t>
  </si>
  <si>
    <t>180,0</t>
  </si>
  <si>
    <t>185,0</t>
  </si>
  <si>
    <t>145,0</t>
  </si>
  <si>
    <t>137,5</t>
  </si>
  <si>
    <t>96,90</t>
  </si>
  <si>
    <t>97,20</t>
  </si>
  <si>
    <t>170,0</t>
  </si>
  <si>
    <t>108,60</t>
  </si>
  <si>
    <t>167,5</t>
  </si>
  <si>
    <t>124,20</t>
  </si>
  <si>
    <t>190,0</t>
  </si>
  <si>
    <t>195,0</t>
  </si>
  <si>
    <t>67.5</t>
  </si>
  <si>
    <t>125</t>
  </si>
  <si>
    <t>90</t>
  </si>
  <si>
    <t>39,40</t>
  </si>
  <si>
    <t>25,0</t>
  </si>
  <si>
    <t>30,0</t>
  </si>
  <si>
    <t>51,30</t>
  </si>
  <si>
    <t>32,5</t>
  </si>
  <si>
    <t>37,20</t>
  </si>
  <si>
    <t>20,0</t>
  </si>
  <si>
    <t>22,5</t>
  </si>
  <si>
    <t>33,90</t>
  </si>
  <si>
    <t>27,5</t>
  </si>
  <si>
    <t>41,30</t>
  </si>
  <si>
    <t>58,20</t>
  </si>
  <si>
    <t>40,0</t>
  </si>
  <si>
    <t>66,10</t>
  </si>
  <si>
    <t>63,20</t>
  </si>
  <si>
    <t>69,50</t>
  </si>
  <si>
    <t>85,0</t>
  </si>
  <si>
    <t>90,0</t>
  </si>
  <si>
    <t>73,60</t>
  </si>
  <si>
    <t>112,5</t>
  </si>
  <si>
    <t>117,5</t>
  </si>
  <si>
    <t>79,60</t>
  </si>
  <si>
    <t>100,0</t>
  </si>
  <si>
    <t>76,10</t>
  </si>
  <si>
    <t>80,00</t>
  </si>
  <si>
    <t>102,5</t>
  </si>
  <si>
    <t>84,60</t>
  </si>
  <si>
    <t>88,00</t>
  </si>
  <si>
    <t>142,5</t>
  </si>
  <si>
    <t>99,20</t>
  </si>
  <si>
    <t>182,5</t>
  </si>
  <si>
    <t>200,0</t>
  </si>
  <si>
    <t>202,5</t>
  </si>
  <si>
    <t>52</t>
  </si>
  <si>
    <t>Акатов Егор</t>
  </si>
  <si>
    <t>98,10</t>
  </si>
  <si>
    <t>220,0</t>
  </si>
  <si>
    <t>230,0</t>
  </si>
  <si>
    <t>Приседание</t>
  </si>
  <si>
    <t>59,10</t>
  </si>
  <si>
    <t>64,50</t>
  </si>
  <si>
    <t>110,0</t>
  </si>
  <si>
    <t>76,80</t>
  </si>
  <si>
    <t>80,0</t>
  </si>
  <si>
    <t>106,20</t>
  </si>
  <si>
    <t>205,0</t>
  </si>
  <si>
    <t>255,0</t>
  </si>
  <si>
    <t>100,50</t>
  </si>
  <si>
    <t>85,70</t>
  </si>
  <si>
    <t>175,0</t>
  </si>
  <si>
    <t>имя</t>
  </si>
  <si>
    <t>вес</t>
  </si>
  <si>
    <t>город</t>
  </si>
  <si>
    <t>жим</t>
  </si>
  <si>
    <t>тяга</t>
  </si>
  <si>
    <t>итог</t>
  </si>
  <si>
    <t>в/к</t>
  </si>
  <si>
    <t>№</t>
  </si>
  <si>
    <t>1</t>
  </si>
  <si>
    <t>Возрастная группа</t>
  </si>
  <si>
    <t>O</t>
  </si>
  <si>
    <t>20.10.1982</t>
  </si>
  <si>
    <t>24.05.1981</t>
  </si>
  <si>
    <t>рожд</t>
  </si>
  <si>
    <t>Серпухов</t>
  </si>
  <si>
    <t>Наро-Фоминск</t>
  </si>
  <si>
    <t>Ржев</t>
  </si>
  <si>
    <t>Калуга</t>
  </si>
  <si>
    <t>Малоярославец</t>
  </si>
  <si>
    <t>Балабаново</t>
  </si>
  <si>
    <t>Обнинск</t>
  </si>
  <si>
    <t>Тейково</t>
  </si>
  <si>
    <t>Кашира</t>
  </si>
  <si>
    <t>Мещовск</t>
  </si>
  <si>
    <t>Боровск</t>
  </si>
  <si>
    <t>Подольск</t>
  </si>
  <si>
    <t>Одинцово</t>
  </si>
  <si>
    <t>возрастная группа</t>
  </si>
  <si>
    <t>2</t>
  </si>
  <si>
    <t>3</t>
  </si>
  <si>
    <t>4</t>
  </si>
  <si>
    <t>5</t>
  </si>
  <si>
    <t>M1</t>
  </si>
  <si>
    <t>T3</t>
  </si>
  <si>
    <t>J</t>
  </si>
  <si>
    <t>M3</t>
  </si>
  <si>
    <t>M5</t>
  </si>
  <si>
    <t>T1</t>
  </si>
  <si>
    <t>T2</t>
  </si>
  <si>
    <t>14.07.1991</t>
  </si>
  <si>
    <t>08.05.1996</t>
  </si>
  <si>
    <t>04.06.1978</t>
  </si>
  <si>
    <t>26.03.1979</t>
  </si>
  <si>
    <t>04.09.1980</t>
  </si>
  <si>
    <t>26.02.1991</t>
  </si>
  <si>
    <t>15.08.1989</t>
  </si>
  <si>
    <t>01.01.1990</t>
  </si>
  <si>
    <t>15.03.2003</t>
  </si>
  <si>
    <t>13.10.1997</t>
  </si>
  <si>
    <t>16.03.1984</t>
  </si>
  <si>
    <t>19.09.1988</t>
  </si>
  <si>
    <t>08.08.1995</t>
  </si>
  <si>
    <t>05.10.1990</t>
  </si>
  <si>
    <t>27.11.1989</t>
  </si>
  <si>
    <t>09.07.1997</t>
  </si>
  <si>
    <t>01.03.1967</t>
  </si>
  <si>
    <t>28.03.1960</t>
  </si>
  <si>
    <t>13.11.1989</t>
  </si>
  <si>
    <t>21.05.1987</t>
  </si>
  <si>
    <t>20.09.1988</t>
  </si>
  <si>
    <t>16.06.1989</t>
  </si>
  <si>
    <t>06.07.1984</t>
  </si>
  <si>
    <t>21.05.1992</t>
  </si>
  <si>
    <t>09.05.1977</t>
  </si>
  <si>
    <t>14.12.1989</t>
  </si>
  <si>
    <t>22.05.1997</t>
  </si>
  <si>
    <t>14.04.1984</t>
  </si>
  <si>
    <t>29.07.2010</t>
  </si>
  <si>
    <t>17.05.2007</t>
  </si>
  <si>
    <t>29.11.2010</t>
  </si>
  <si>
    <t>02.12.2010</t>
  </si>
  <si>
    <t>08.04.2009</t>
  </si>
  <si>
    <t>18.06.2008</t>
  </si>
  <si>
    <t>26.08.2008</t>
  </si>
  <si>
    <t>04.03.2008</t>
  </si>
  <si>
    <t>08.11.2003</t>
  </si>
  <si>
    <t>06.03.1977</t>
  </si>
  <si>
    <t>15.07.2003</t>
  </si>
  <si>
    <t>19.08.1999</t>
  </si>
  <si>
    <t>28.07.1987</t>
  </si>
  <si>
    <t>05.07.1999</t>
  </si>
  <si>
    <t>18.02.1967</t>
  </si>
  <si>
    <t>15.03.1992</t>
  </si>
  <si>
    <t>24.08.1983</t>
  </si>
  <si>
    <t>27.10.1981</t>
  </si>
  <si>
    <t xml:space="preserve"> Тюлькин Кирилл</t>
  </si>
  <si>
    <t xml:space="preserve"> Смирнов Виталий</t>
  </si>
  <si>
    <t xml:space="preserve"> Некрасова Анастасия</t>
  </si>
  <si>
    <t xml:space="preserve"> Хачатурян Лусинэ</t>
  </si>
  <si>
    <t xml:space="preserve"> Подгорная Наталья</t>
  </si>
  <si>
    <t xml:space="preserve"> Чехов Николай</t>
  </si>
  <si>
    <t xml:space="preserve"> Михайлова Ксения</t>
  </si>
  <si>
    <t xml:space="preserve"> Проничкин Сергей</t>
  </si>
  <si>
    <t xml:space="preserve"> Юркин Илья</t>
  </si>
  <si>
    <t xml:space="preserve"> Магомедкадиев Мурад</t>
  </si>
  <si>
    <t xml:space="preserve"> Маслов Роман</t>
  </si>
  <si>
    <t xml:space="preserve"> Кочетков Александр</t>
  </si>
  <si>
    <t xml:space="preserve"> Нагайцев Никита</t>
  </si>
  <si>
    <t xml:space="preserve"> Езерский Вадим</t>
  </si>
  <si>
    <t xml:space="preserve"> Лашин Владимир</t>
  </si>
  <si>
    <t xml:space="preserve"> Кондратинский Сергей</t>
  </si>
  <si>
    <t xml:space="preserve"> Селезнев Владимир</t>
  </si>
  <si>
    <t xml:space="preserve"> Дедкова Екатерина</t>
  </si>
  <si>
    <t xml:space="preserve"> Зыков Дмитрий</t>
  </si>
  <si>
    <t xml:space="preserve"> Гоголадзе Давид</t>
  </si>
  <si>
    <t xml:space="preserve"> Перевалов Александр</t>
  </si>
  <si>
    <t xml:space="preserve"> Суханов Александр</t>
  </si>
  <si>
    <t xml:space="preserve"> Романов Николай</t>
  </si>
  <si>
    <t xml:space="preserve"> Подгорный Даниил</t>
  </si>
  <si>
    <t xml:space="preserve"> Гордеев Илья</t>
  </si>
  <si>
    <t xml:space="preserve"> Ондрин Андрей</t>
  </si>
  <si>
    <t xml:space="preserve"> Графин Александр</t>
  </si>
  <si>
    <t xml:space="preserve"> Лысак Иван</t>
  </si>
  <si>
    <t xml:space="preserve"> Канатбеков Уулу</t>
  </si>
  <si>
    <t xml:space="preserve"> Хлынцев Никита</t>
  </si>
  <si>
    <t xml:space="preserve"> Балабанов Дмитрий</t>
  </si>
  <si>
    <t xml:space="preserve"> Воробьев Александр</t>
  </si>
  <si>
    <t xml:space="preserve"> Фомкин Алексей</t>
  </si>
  <si>
    <t xml:space="preserve"> Коновалов Александр</t>
  </si>
  <si>
    <t xml:space="preserve"> Барейшин Алексей</t>
  </si>
  <si>
    <t xml:space="preserve"> Анчугов Дмитрий</t>
  </si>
  <si>
    <t xml:space="preserve"> Волков Денис</t>
  </si>
  <si>
    <t xml:space="preserve"> Бондаренко Виктор</t>
  </si>
  <si>
    <t xml:space="preserve"> Болвин Евгений</t>
  </si>
  <si>
    <t xml:space="preserve"> Кондратинский Кирилл</t>
  </si>
  <si>
    <t xml:space="preserve"> Михеев Александр</t>
  </si>
  <si>
    <t>Захаров Максим</t>
  </si>
  <si>
    <t xml:space="preserve"> Панин Михаил</t>
  </si>
  <si>
    <t xml:space="preserve"> Великанов Алексей</t>
  </si>
  <si>
    <t xml:space="preserve"> Кузнецов Константин</t>
  </si>
  <si>
    <t xml:space="preserve"> Горшков Даниил</t>
  </si>
  <si>
    <t xml:space="preserve"> Шушемоин Данилл</t>
  </si>
  <si>
    <t>Никифоров Виктор</t>
  </si>
  <si>
    <t>317,87</t>
  </si>
  <si>
    <t>405,70</t>
  </si>
  <si>
    <t>505</t>
  </si>
  <si>
    <t>692.5</t>
  </si>
  <si>
    <t>180</t>
  </si>
  <si>
    <t>280</t>
  </si>
  <si>
    <t>205</t>
  </si>
  <si>
    <t>620</t>
  </si>
  <si>
    <t>575</t>
  </si>
  <si>
    <t>179,94</t>
  </si>
  <si>
    <t>261,04</t>
  </si>
  <si>
    <t>172,12</t>
  </si>
  <si>
    <t>352,43</t>
  </si>
  <si>
    <t>359,48</t>
  </si>
  <si>
    <t>333,58</t>
  </si>
  <si>
    <t>42.5</t>
  </si>
  <si>
    <t>0</t>
  </si>
  <si>
    <t>127.5</t>
  </si>
  <si>
    <t>155</t>
  </si>
  <si>
    <t>132.5</t>
  </si>
  <si>
    <t>130</t>
  </si>
  <si>
    <t>147.5</t>
  </si>
  <si>
    <t>120</t>
  </si>
  <si>
    <t>140</t>
  </si>
  <si>
    <t>170</t>
  </si>
  <si>
    <t>190</t>
  </si>
  <si>
    <t>38,43</t>
  </si>
  <si>
    <t>105,13</t>
  </si>
  <si>
    <t>62,94</t>
  </si>
  <si>
    <t>95,42</t>
  </si>
  <si>
    <t>88,86</t>
  </si>
  <si>
    <t>100,78</t>
  </si>
  <si>
    <t>85,40</t>
  </si>
  <si>
    <t>87,01</t>
  </si>
  <si>
    <t>85,29</t>
  </si>
  <si>
    <t>91,28</t>
  </si>
  <si>
    <t>91,20</t>
  </si>
  <si>
    <t>101,44</t>
  </si>
  <si>
    <t>105,45</t>
  </si>
  <si>
    <t>92,30</t>
  </si>
  <si>
    <t>83,37</t>
  </si>
  <si>
    <t>82,51</t>
  </si>
  <si>
    <t>73,56</t>
  </si>
  <si>
    <t>98,15</t>
  </si>
  <si>
    <t>87,50</t>
  </si>
  <si>
    <t>103,80</t>
  </si>
  <si>
    <t>107,02</t>
  </si>
  <si>
    <t>115</t>
  </si>
  <si>
    <t>160</t>
  </si>
  <si>
    <t>245</t>
  </si>
  <si>
    <t>103,02</t>
  </si>
  <si>
    <t>135,46</t>
  </si>
  <si>
    <t>159,31</t>
  </si>
  <si>
    <t>65</t>
  </si>
  <si>
    <t>55</t>
  </si>
  <si>
    <t>72.5</t>
  </si>
  <si>
    <t>42,56</t>
  </si>
  <si>
    <t>41,96</t>
  </si>
  <si>
    <t>36,81</t>
  </si>
  <si>
    <t>43,17</t>
  </si>
  <si>
    <t>34,64</t>
  </si>
  <si>
    <t>46,35</t>
  </si>
  <si>
    <t>31,88</t>
  </si>
  <si>
    <t>29,79</t>
  </si>
  <si>
    <t>34,32</t>
  </si>
  <si>
    <t>24,76</t>
  </si>
  <si>
    <t>23,79</t>
  </si>
  <si>
    <t>62,08</t>
  </si>
  <si>
    <t>85,57</t>
  </si>
  <si>
    <t>57,90</t>
  </si>
  <si>
    <t>59,20</t>
  </si>
  <si>
    <t>47,58</t>
  </si>
  <si>
    <t>106,32</t>
  </si>
  <si>
    <t>106,45</t>
  </si>
  <si>
    <t>115,04</t>
  </si>
  <si>
    <t>134,81</t>
  </si>
  <si>
    <t>147,32</t>
  </si>
  <si>
    <t>46,86</t>
  </si>
  <si>
    <t>пол</t>
  </si>
  <si>
    <t>m</t>
  </si>
  <si>
    <t>f</t>
  </si>
  <si>
    <t xml:space="preserve">пол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</si>
</sst>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 Cyr"/>
      <charset val="204"/>
    </font>
    <font>
      <b/>
      <sz val="10"/>
      <name val="Arial Cyr"/>
    </font>
    <font>
      <sz val="10"/>
      <name val="Arial Cyr"/>
    </font>
    <font>
      <strike/>
      <sz val="10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4"/>
  <sheetViews>
    <sheetView tabSelected="1" workbookViewId="0">
      <selection activeCell="AC8" sqref="AC8"/>
    </sheetView>
  </sheetViews>
  <sheetFormatPr defaultRowHeight="12.75"/>
  <cols>
    <col min="1" max="1" width="16.85546875" style="3" bestFit="1" customWidth="1"/>
    <col min="2" max="2" width="4.42578125" style="3" bestFit="1" customWidth="1"/>
    <col min="3" max="3" width="10.140625" style="3" bestFit="1" customWidth="1"/>
    <col min="4" max="4" width="5.5703125" style="3" bestFit="1" customWidth="1"/>
    <col min="5" max="6" width="5.5703125" style="3" customWidth="1"/>
    <col min="7" max="7" width="19.140625" style="3" bestFit="1" customWidth="1"/>
    <col min="8" max="8" width="14.28515625" style="3" customWidth="1"/>
    <col min="9" max="11" width="5.5703125" style="4" customWidth="1"/>
    <col min="12" max="12" width="4.85546875" style="4" customWidth="1"/>
    <col min="13" max="15" width="5.5703125" style="4" customWidth="1"/>
    <col min="16" max="16" width="4.85546875" style="4" customWidth="1"/>
    <col min="17" max="19" width="5.5703125" style="4" customWidth="1"/>
    <col min="20" max="20" width="4.85546875" style="4" customWidth="1"/>
    <col min="21" max="21" width="7.85546875" style="2" bestFit="1" customWidth="1"/>
    <col min="22" max="22" width="8.5703125" style="1" bestFit="1" customWidth="1"/>
    <col min="23" max="16384" width="9.140625" style="4"/>
  </cols>
  <sheetData>
    <row r="1" spans="1:22" s="12" customFormat="1">
      <c r="A1" s="13" t="s">
        <v>136</v>
      </c>
      <c r="B1" s="14" t="s">
        <v>347</v>
      </c>
      <c r="C1" s="15" t="s">
        <v>149</v>
      </c>
      <c r="D1" s="15" t="s">
        <v>137</v>
      </c>
      <c r="E1" s="16" t="s">
        <v>142</v>
      </c>
      <c r="F1" s="16" t="s">
        <v>143</v>
      </c>
      <c r="G1" s="16" t="s">
        <v>145</v>
      </c>
      <c r="H1" s="13" t="s">
        <v>138</v>
      </c>
      <c r="I1" s="13" t="s">
        <v>124</v>
      </c>
      <c r="J1" s="13"/>
      <c r="K1" s="13"/>
      <c r="L1" s="13"/>
      <c r="M1" s="13" t="s">
        <v>139</v>
      </c>
      <c r="N1" s="13"/>
      <c r="O1" s="13"/>
      <c r="P1" s="13"/>
      <c r="Q1" s="13" t="s">
        <v>140</v>
      </c>
      <c r="R1" s="13"/>
      <c r="S1" s="13"/>
      <c r="T1" s="13"/>
      <c r="U1" s="13" t="s">
        <v>0</v>
      </c>
      <c r="V1" s="13" t="s">
        <v>2</v>
      </c>
    </row>
    <row r="2" spans="1:22" s="12" customFormat="1">
      <c r="A2" s="13"/>
      <c r="B2" s="14"/>
      <c r="C2" s="13"/>
      <c r="D2" s="13"/>
      <c r="E2" s="14"/>
      <c r="F2" s="14"/>
      <c r="G2" s="14"/>
      <c r="H2" s="13"/>
      <c r="I2" s="14">
        <v>1</v>
      </c>
      <c r="J2" s="14">
        <v>2</v>
      </c>
      <c r="K2" s="14">
        <v>3</v>
      </c>
      <c r="L2" s="14" t="s">
        <v>3</v>
      </c>
      <c r="M2" s="14">
        <v>1</v>
      </c>
      <c r="N2" s="14">
        <v>2</v>
      </c>
      <c r="O2" s="14">
        <v>3</v>
      </c>
      <c r="P2" s="14" t="s">
        <v>3</v>
      </c>
      <c r="Q2" s="14">
        <v>1</v>
      </c>
      <c r="R2" s="14">
        <v>2</v>
      </c>
      <c r="S2" s="14">
        <v>3</v>
      </c>
      <c r="T2" s="14" t="s">
        <v>3</v>
      </c>
      <c r="U2" s="13"/>
      <c r="V2" s="13"/>
    </row>
    <row r="3" spans="1:22">
      <c r="A3" s="5" t="s">
        <v>221</v>
      </c>
      <c r="B3" s="5" t="s">
        <v>348</v>
      </c>
      <c r="C3" s="5" t="s">
        <v>147</v>
      </c>
      <c r="D3" s="5" t="s">
        <v>134</v>
      </c>
      <c r="E3" s="5" t="s">
        <v>85</v>
      </c>
      <c r="F3" s="5" t="s">
        <v>144</v>
      </c>
      <c r="G3" s="5" t="s">
        <v>146</v>
      </c>
      <c r="H3" s="5" t="s">
        <v>150</v>
      </c>
      <c r="I3" s="6" t="s">
        <v>11</v>
      </c>
      <c r="J3" s="7" t="s">
        <v>11</v>
      </c>
      <c r="K3" s="7" t="s">
        <v>77</v>
      </c>
      <c r="L3" s="6"/>
      <c r="M3" s="7" t="s">
        <v>56</v>
      </c>
      <c r="N3" s="6" t="s">
        <v>57</v>
      </c>
      <c r="O3" s="7" t="s">
        <v>73</v>
      </c>
      <c r="P3" s="6"/>
      <c r="Q3" s="7" t="s">
        <v>71</v>
      </c>
      <c r="R3" s="7" t="s">
        <v>81</v>
      </c>
      <c r="S3" s="6" t="s">
        <v>117</v>
      </c>
      <c r="T3" s="6"/>
      <c r="U3" s="8" t="s">
        <v>271</v>
      </c>
      <c r="V3" s="7" t="s">
        <v>269</v>
      </c>
    </row>
    <row r="4" spans="1:22">
      <c r="A4" s="5" t="s">
        <v>222</v>
      </c>
      <c r="B4" s="5" t="s">
        <v>348</v>
      </c>
      <c r="C4" s="5" t="s">
        <v>148</v>
      </c>
      <c r="D4" s="5" t="s">
        <v>70</v>
      </c>
      <c r="E4" s="5" t="s">
        <v>38</v>
      </c>
      <c r="F4" s="5" t="s">
        <v>144</v>
      </c>
      <c r="G4" s="5" t="s">
        <v>146</v>
      </c>
      <c r="H4" s="5" t="s">
        <v>151</v>
      </c>
      <c r="I4" s="7" t="s">
        <v>13</v>
      </c>
      <c r="J4" s="6" t="s">
        <v>22</v>
      </c>
      <c r="K4" s="7" t="s">
        <v>22</v>
      </c>
      <c r="L4" s="6"/>
      <c r="M4" s="6" t="s">
        <v>135</v>
      </c>
      <c r="N4" s="7" t="s">
        <v>135</v>
      </c>
      <c r="O4" s="7" t="s">
        <v>116</v>
      </c>
      <c r="P4" s="6"/>
      <c r="Q4" s="7" t="s">
        <v>13</v>
      </c>
      <c r="R4" s="7" t="s">
        <v>22</v>
      </c>
      <c r="S4" s="7" t="s">
        <v>23</v>
      </c>
      <c r="T4" s="6"/>
      <c r="U4" s="8" t="s">
        <v>272</v>
      </c>
      <c r="V4" s="7" t="s">
        <v>270</v>
      </c>
    </row>
  </sheetData>
  <mergeCells count="9">
    <mergeCell ref="A1:A2"/>
    <mergeCell ref="C1:C2"/>
    <mergeCell ref="D1:D2"/>
    <mergeCell ref="H1:H2"/>
    <mergeCell ref="I1:L1"/>
    <mergeCell ref="M1:P1"/>
    <mergeCell ref="Q1:T1"/>
    <mergeCell ref="U1:U2"/>
    <mergeCell ref="V1:V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8"/>
  <sheetViews>
    <sheetView workbookViewId="0">
      <selection sqref="A1:A2"/>
    </sheetView>
  </sheetViews>
  <sheetFormatPr defaultRowHeight="12.75"/>
  <cols>
    <col min="1" max="1" width="20.5703125" style="3" bestFit="1" customWidth="1"/>
    <col min="2" max="2" width="6" style="3" customWidth="1"/>
    <col min="3" max="3" width="10.140625" style="3" bestFit="1" customWidth="1"/>
    <col min="4" max="4" width="7.85546875" style="3" customWidth="1"/>
    <col min="5" max="6" width="6.28515625" style="3" customWidth="1"/>
    <col min="7" max="7" width="19" style="3" bestFit="1" customWidth="1"/>
    <col min="8" max="8" width="11.42578125" style="3" customWidth="1"/>
    <col min="9" max="11" width="5.5703125" style="4" customWidth="1"/>
    <col min="12" max="12" width="4.85546875" style="4" customWidth="1"/>
    <col min="13" max="15" width="5.5703125" style="4" customWidth="1"/>
    <col min="16" max="16" width="4.85546875" style="4" customWidth="1"/>
    <col min="17" max="19" width="5.5703125" style="4" customWidth="1"/>
    <col min="20" max="20" width="4.85546875" style="4" customWidth="1"/>
    <col min="21" max="21" width="7.85546875" style="2" bestFit="1" customWidth="1"/>
    <col min="22" max="22" width="8.5703125" style="1" bestFit="1" customWidth="1"/>
    <col min="23" max="16384" width="9.140625" style="4"/>
  </cols>
  <sheetData>
    <row r="1" spans="1:22" s="12" customFormat="1" ht="12.75" customHeight="1">
      <c r="A1" s="13" t="s">
        <v>136</v>
      </c>
      <c r="B1" s="14" t="s">
        <v>347</v>
      </c>
      <c r="C1" s="15" t="s">
        <v>149</v>
      </c>
      <c r="D1" s="15" t="s">
        <v>137</v>
      </c>
      <c r="E1" s="16" t="s">
        <v>142</v>
      </c>
      <c r="F1" s="16" t="s">
        <v>143</v>
      </c>
      <c r="G1" s="16" t="s">
        <v>163</v>
      </c>
      <c r="H1" s="13" t="s">
        <v>138</v>
      </c>
      <c r="I1" s="13" t="s">
        <v>124</v>
      </c>
      <c r="J1" s="13"/>
      <c r="K1" s="13"/>
      <c r="L1" s="13"/>
      <c r="M1" s="13" t="s">
        <v>43</v>
      </c>
      <c r="N1" s="13"/>
      <c r="O1" s="13"/>
      <c r="P1" s="13"/>
      <c r="Q1" s="13" t="s">
        <v>4</v>
      </c>
      <c r="R1" s="13"/>
      <c r="S1" s="13"/>
      <c r="T1" s="13"/>
      <c r="U1" s="13" t="s">
        <v>0</v>
      </c>
      <c r="V1" s="13" t="s">
        <v>2</v>
      </c>
    </row>
    <row r="2" spans="1:22" s="12" customFormat="1" ht="21" customHeight="1">
      <c r="A2" s="13"/>
      <c r="B2" s="14"/>
      <c r="C2" s="13"/>
      <c r="D2" s="13"/>
      <c r="E2" s="14"/>
      <c r="F2" s="14"/>
      <c r="G2" s="14"/>
      <c r="H2" s="13"/>
      <c r="I2" s="14">
        <v>1</v>
      </c>
      <c r="J2" s="14">
        <v>2</v>
      </c>
      <c r="K2" s="14">
        <v>3</v>
      </c>
      <c r="L2" s="14" t="s">
        <v>3</v>
      </c>
      <c r="M2" s="14">
        <v>1</v>
      </c>
      <c r="N2" s="14">
        <v>2</v>
      </c>
      <c r="O2" s="14">
        <v>3</v>
      </c>
      <c r="P2" s="14" t="s">
        <v>3</v>
      </c>
      <c r="Q2" s="14">
        <v>1</v>
      </c>
      <c r="R2" s="14">
        <v>2</v>
      </c>
      <c r="S2" s="14">
        <v>3</v>
      </c>
      <c r="T2" s="14" t="s">
        <v>3</v>
      </c>
      <c r="U2" s="13"/>
      <c r="V2" s="13"/>
    </row>
    <row r="3" spans="1:22">
      <c r="A3" s="5" t="s">
        <v>223</v>
      </c>
      <c r="B3" s="5" t="s">
        <v>349</v>
      </c>
      <c r="C3" s="5" t="s">
        <v>175</v>
      </c>
      <c r="D3" s="5" t="s">
        <v>125</v>
      </c>
      <c r="E3" s="5" t="s">
        <v>16</v>
      </c>
      <c r="F3" s="5" t="s">
        <v>144</v>
      </c>
      <c r="G3" s="5" t="s">
        <v>146</v>
      </c>
      <c r="H3" s="5" t="s">
        <v>152</v>
      </c>
      <c r="I3" s="6" t="s">
        <v>26</v>
      </c>
      <c r="J3" s="7" t="s">
        <v>26</v>
      </c>
      <c r="K3" s="7" t="s">
        <v>27</v>
      </c>
      <c r="L3" s="6"/>
      <c r="M3" s="7" t="s">
        <v>88</v>
      </c>
      <c r="N3" s="6" t="s">
        <v>45</v>
      </c>
      <c r="O3" s="6" t="s">
        <v>45</v>
      </c>
      <c r="P3" s="6"/>
      <c r="Q3" s="7" t="s">
        <v>42</v>
      </c>
      <c r="R3" s="7" t="s">
        <v>102</v>
      </c>
      <c r="S3" s="7" t="s">
        <v>103</v>
      </c>
      <c r="T3" s="6"/>
      <c r="U3" s="8" t="s">
        <v>273</v>
      </c>
      <c r="V3" s="7" t="s">
        <v>278</v>
      </c>
    </row>
    <row r="4" spans="1:22">
      <c r="A4" s="5" t="s">
        <v>224</v>
      </c>
      <c r="B4" s="5" t="s">
        <v>349</v>
      </c>
      <c r="C4" s="5" t="s">
        <v>176</v>
      </c>
      <c r="D4" s="5" t="s">
        <v>126</v>
      </c>
      <c r="E4" s="5" t="s">
        <v>83</v>
      </c>
      <c r="F4" s="5" t="s">
        <v>144</v>
      </c>
      <c r="G4" s="5" t="s">
        <v>146</v>
      </c>
      <c r="H4" s="5" t="s">
        <v>153</v>
      </c>
      <c r="I4" s="6" t="s">
        <v>108</v>
      </c>
      <c r="J4" s="7" t="s">
        <v>108</v>
      </c>
      <c r="K4" s="6" t="s">
        <v>6</v>
      </c>
      <c r="L4" s="6"/>
      <c r="M4" s="7" t="s">
        <v>26</v>
      </c>
      <c r="N4" s="7" t="s">
        <v>27</v>
      </c>
      <c r="O4" s="6" t="s">
        <v>30</v>
      </c>
      <c r="P4" s="6"/>
      <c r="Q4" s="7" t="s">
        <v>108</v>
      </c>
      <c r="R4" s="7" t="s">
        <v>127</v>
      </c>
      <c r="S4" s="7" t="s">
        <v>49</v>
      </c>
      <c r="T4" s="6"/>
      <c r="U4" s="8" t="s">
        <v>274</v>
      </c>
      <c r="V4" s="7" t="s">
        <v>279</v>
      </c>
    </row>
    <row r="5" spans="1:22">
      <c r="A5" s="5" t="s">
        <v>225</v>
      </c>
      <c r="B5" s="5" t="s">
        <v>349</v>
      </c>
      <c r="C5" s="5" t="s">
        <v>177</v>
      </c>
      <c r="D5" s="5" t="s">
        <v>128</v>
      </c>
      <c r="E5" s="5" t="s">
        <v>15</v>
      </c>
      <c r="F5" s="5" t="s">
        <v>144</v>
      </c>
      <c r="G5" s="5" t="s">
        <v>168</v>
      </c>
      <c r="H5" s="5" t="s">
        <v>152</v>
      </c>
      <c r="I5" s="6" t="s">
        <v>26</v>
      </c>
      <c r="J5" s="7" t="s">
        <v>27</v>
      </c>
      <c r="K5" s="7" t="s">
        <v>30</v>
      </c>
      <c r="L5" s="6"/>
      <c r="M5" s="7" t="s">
        <v>98</v>
      </c>
      <c r="N5" s="7" t="s">
        <v>26</v>
      </c>
      <c r="O5" s="6" t="s">
        <v>33</v>
      </c>
      <c r="P5" s="6"/>
      <c r="Q5" s="6" t="s">
        <v>42</v>
      </c>
      <c r="R5" s="7" t="s">
        <v>129</v>
      </c>
      <c r="S5" s="7" t="s">
        <v>102</v>
      </c>
      <c r="T5" s="6"/>
      <c r="U5" s="8" t="s">
        <v>275</v>
      </c>
      <c r="V5" s="7" t="s">
        <v>280</v>
      </c>
    </row>
    <row r="6" spans="1:22">
      <c r="A6" s="5" t="s">
        <v>226</v>
      </c>
      <c r="B6" s="5" t="s">
        <v>348</v>
      </c>
      <c r="C6" s="5" t="s">
        <v>178</v>
      </c>
      <c r="D6" s="5" t="s">
        <v>130</v>
      </c>
      <c r="E6" s="5" t="s">
        <v>24</v>
      </c>
      <c r="F6" s="5" t="s">
        <v>144</v>
      </c>
      <c r="G6" s="5" t="s">
        <v>146</v>
      </c>
      <c r="H6" s="5" t="s">
        <v>150</v>
      </c>
      <c r="I6" s="6" t="s">
        <v>81</v>
      </c>
      <c r="J6" s="7" t="s">
        <v>81</v>
      </c>
      <c r="K6" s="7" t="s">
        <v>131</v>
      </c>
      <c r="L6" s="6"/>
      <c r="M6" s="7" t="s">
        <v>10</v>
      </c>
      <c r="N6" s="7" t="s">
        <v>11</v>
      </c>
      <c r="O6" s="6" t="s">
        <v>77</v>
      </c>
      <c r="P6" s="6"/>
      <c r="Q6" s="7" t="s">
        <v>122</v>
      </c>
      <c r="R6" s="7" t="s">
        <v>21</v>
      </c>
      <c r="S6" s="7" t="s">
        <v>132</v>
      </c>
      <c r="T6" s="6"/>
      <c r="U6" s="8" t="s">
        <v>276</v>
      </c>
      <c r="V6" s="7" t="s">
        <v>281</v>
      </c>
    </row>
    <row r="7" spans="1:22">
      <c r="A7" s="5" t="s">
        <v>226</v>
      </c>
      <c r="B7" s="5" t="s">
        <v>348</v>
      </c>
      <c r="C7" s="5" t="s">
        <v>178</v>
      </c>
      <c r="D7" s="5" t="s">
        <v>130</v>
      </c>
      <c r="E7" s="5" t="s">
        <v>24</v>
      </c>
      <c r="F7" s="5" t="s">
        <v>144</v>
      </c>
      <c r="G7" s="5" t="s">
        <v>168</v>
      </c>
      <c r="H7" s="5" t="s">
        <v>150</v>
      </c>
      <c r="I7" s="6" t="s">
        <v>81</v>
      </c>
      <c r="J7" s="7" t="s">
        <v>81</v>
      </c>
      <c r="K7" s="7" t="s">
        <v>131</v>
      </c>
      <c r="L7" s="6"/>
      <c r="M7" s="7" t="s">
        <v>10</v>
      </c>
      <c r="N7" s="7" t="s">
        <v>11</v>
      </c>
      <c r="O7" s="6" t="s">
        <v>77</v>
      </c>
      <c r="P7" s="6"/>
      <c r="Q7" s="7" t="s">
        <v>122</v>
      </c>
      <c r="R7" s="7" t="s">
        <v>21</v>
      </c>
      <c r="S7" s="7" t="s">
        <v>132</v>
      </c>
      <c r="T7" s="6"/>
      <c r="U7" s="8" t="s">
        <v>276</v>
      </c>
      <c r="V7" s="7" t="s">
        <v>282</v>
      </c>
    </row>
    <row r="8" spans="1:22">
      <c r="A8" s="5" t="s">
        <v>262</v>
      </c>
      <c r="B8" s="5" t="s">
        <v>348</v>
      </c>
      <c r="C8" s="5" t="s">
        <v>179</v>
      </c>
      <c r="D8" s="5" t="s">
        <v>133</v>
      </c>
      <c r="E8" s="5" t="s">
        <v>24</v>
      </c>
      <c r="F8" s="5" t="s">
        <v>164</v>
      </c>
      <c r="G8" s="5" t="s">
        <v>168</v>
      </c>
      <c r="H8" s="5" t="s">
        <v>150</v>
      </c>
      <c r="I8" s="7" t="s">
        <v>11</v>
      </c>
      <c r="J8" s="7" t="s">
        <v>77</v>
      </c>
      <c r="K8" s="7" t="s">
        <v>71</v>
      </c>
      <c r="L8" s="6"/>
      <c r="M8" s="7" t="s">
        <v>10</v>
      </c>
      <c r="N8" s="7" t="s">
        <v>11</v>
      </c>
      <c r="O8" s="6" t="s">
        <v>77</v>
      </c>
      <c r="P8" s="6"/>
      <c r="Q8" s="7" t="s">
        <v>117</v>
      </c>
      <c r="R8" s="7" t="s">
        <v>122</v>
      </c>
      <c r="S8" s="7" t="s">
        <v>13</v>
      </c>
      <c r="T8" s="6"/>
      <c r="U8" s="8" t="s">
        <v>277</v>
      </c>
      <c r="V8" s="7" t="s">
        <v>283</v>
      </c>
    </row>
  </sheetData>
  <mergeCells count="9">
    <mergeCell ref="U1:U2"/>
    <mergeCell ref="V1:V2"/>
    <mergeCell ref="A1:A2"/>
    <mergeCell ref="C1:C2"/>
    <mergeCell ref="D1:D2"/>
    <mergeCell ref="H1:H2"/>
    <mergeCell ref="I1:L1"/>
    <mergeCell ref="M1:P1"/>
    <mergeCell ref="Q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4"/>
  <sheetViews>
    <sheetView workbookViewId="0">
      <selection activeCell="A24" sqref="A24"/>
    </sheetView>
  </sheetViews>
  <sheetFormatPr defaultRowHeight="12.75"/>
  <cols>
    <col min="1" max="1" width="22" style="3" bestFit="1" customWidth="1"/>
    <col min="2" max="2" width="6.7109375" style="3" customWidth="1"/>
    <col min="3" max="3" width="10.140625" style="3" bestFit="1" customWidth="1"/>
    <col min="4" max="5" width="8" style="3" customWidth="1"/>
    <col min="6" max="6" width="5.28515625" style="3" customWidth="1"/>
    <col min="7" max="7" width="19" style="3" bestFit="1" customWidth="1"/>
    <col min="8" max="8" width="15.85546875" style="3" customWidth="1"/>
    <col min="9" max="11" width="5.5703125" style="4" customWidth="1"/>
    <col min="12" max="12" width="4.85546875" style="4" customWidth="1"/>
    <col min="13" max="13" width="7.85546875" style="2" bestFit="1" customWidth="1"/>
    <col min="14" max="14" width="8.5703125" style="1" bestFit="1" customWidth="1"/>
    <col min="15" max="15" width="8.85546875" style="3" bestFit="1" customWidth="1"/>
    <col min="16" max="16384" width="9.140625" style="4"/>
  </cols>
  <sheetData>
    <row r="1" spans="1:15" s="12" customFormat="1" ht="12.75" customHeight="1">
      <c r="A1" s="13" t="s">
        <v>136</v>
      </c>
      <c r="B1" s="14" t="s">
        <v>350</v>
      </c>
      <c r="C1" s="15" t="s">
        <v>149</v>
      </c>
      <c r="D1" s="15" t="s">
        <v>137</v>
      </c>
      <c r="E1" s="16" t="s">
        <v>142</v>
      </c>
      <c r="F1" s="16" t="s">
        <v>143</v>
      </c>
      <c r="G1" s="16" t="s">
        <v>163</v>
      </c>
      <c r="H1" s="13" t="s">
        <v>138</v>
      </c>
      <c r="I1" s="13" t="s">
        <v>43</v>
      </c>
      <c r="J1" s="13"/>
      <c r="K1" s="13"/>
      <c r="L1" s="13"/>
      <c r="M1" s="13" t="s">
        <v>18</v>
      </c>
      <c r="N1" s="13" t="s">
        <v>2</v>
      </c>
      <c r="O1" s="13" t="s">
        <v>1</v>
      </c>
    </row>
    <row r="2" spans="1:15" s="12" customFormat="1" ht="21" customHeight="1">
      <c r="A2" s="13"/>
      <c r="B2" s="14"/>
      <c r="C2" s="13"/>
      <c r="D2" s="13"/>
      <c r="E2" s="14"/>
      <c r="F2" s="14"/>
      <c r="G2" s="14"/>
      <c r="H2" s="13"/>
      <c r="I2" s="14">
        <v>1</v>
      </c>
      <c r="J2" s="14">
        <v>2</v>
      </c>
      <c r="K2" s="14">
        <v>3</v>
      </c>
      <c r="L2" s="14" t="s">
        <v>3</v>
      </c>
      <c r="M2" s="13"/>
      <c r="N2" s="13"/>
      <c r="O2" s="13"/>
    </row>
    <row r="3" spans="1:15">
      <c r="A3" s="5" t="s">
        <v>227</v>
      </c>
      <c r="B3" s="5" t="s">
        <v>349</v>
      </c>
      <c r="C3" s="5" t="s">
        <v>180</v>
      </c>
      <c r="D3" s="5" t="s">
        <v>44</v>
      </c>
      <c r="E3" s="5" t="s">
        <v>17</v>
      </c>
      <c r="F3" s="5" t="s">
        <v>144</v>
      </c>
      <c r="G3" s="5" t="s">
        <v>146</v>
      </c>
      <c r="H3" s="5" t="s">
        <v>151</v>
      </c>
      <c r="I3" s="7" t="s">
        <v>45</v>
      </c>
      <c r="J3" s="7" t="s">
        <v>46</v>
      </c>
      <c r="K3" s="6" t="s">
        <v>47</v>
      </c>
      <c r="L3" s="6"/>
      <c r="M3" s="8" t="s">
        <v>284</v>
      </c>
      <c r="N3" s="7" t="s">
        <v>295</v>
      </c>
      <c r="O3" s="5" t="s">
        <v>8</v>
      </c>
    </row>
    <row r="4" spans="1:15">
      <c r="A4" s="5" t="s">
        <v>228</v>
      </c>
      <c r="B4" s="5" t="s">
        <v>348</v>
      </c>
      <c r="C4" s="5" t="s">
        <v>181</v>
      </c>
      <c r="D4" s="5" t="s">
        <v>48</v>
      </c>
      <c r="E4" s="5" t="s">
        <v>16</v>
      </c>
      <c r="F4" s="5" t="s">
        <v>144</v>
      </c>
      <c r="G4" s="5" t="s">
        <v>146</v>
      </c>
      <c r="H4" s="5" t="s">
        <v>150</v>
      </c>
      <c r="I4" s="7" t="s">
        <v>7</v>
      </c>
      <c r="J4" s="7" t="s">
        <v>49</v>
      </c>
      <c r="K4" s="7" t="s">
        <v>50</v>
      </c>
      <c r="L4" s="6"/>
      <c r="M4" s="8" t="s">
        <v>84</v>
      </c>
      <c r="N4" s="7" t="s">
        <v>296</v>
      </c>
      <c r="O4" s="5" t="s">
        <v>8</v>
      </c>
    </row>
    <row r="5" spans="1:15">
      <c r="A5" s="5" t="s">
        <v>239</v>
      </c>
      <c r="B5" s="5" t="s">
        <v>348</v>
      </c>
      <c r="C5" s="5" t="s">
        <v>182</v>
      </c>
      <c r="D5" s="5" t="s">
        <v>9</v>
      </c>
      <c r="E5" s="5" t="s">
        <v>16</v>
      </c>
      <c r="F5" s="5"/>
      <c r="G5" s="5" t="s">
        <v>146</v>
      </c>
      <c r="H5" s="5" t="s">
        <v>154</v>
      </c>
      <c r="I5" s="6" t="s">
        <v>51</v>
      </c>
      <c r="J5" s="6" t="s">
        <v>51</v>
      </c>
      <c r="K5" s="6" t="s">
        <v>52</v>
      </c>
      <c r="L5" s="6"/>
      <c r="M5" s="8" t="s">
        <v>285</v>
      </c>
      <c r="N5" s="7"/>
      <c r="O5" s="5" t="s">
        <v>8</v>
      </c>
    </row>
    <row r="6" spans="1:15">
      <c r="A6" s="5" t="s">
        <v>229</v>
      </c>
      <c r="B6" s="5" t="s">
        <v>348</v>
      </c>
      <c r="C6" s="5" t="s">
        <v>183</v>
      </c>
      <c r="D6" s="5" t="s">
        <v>53</v>
      </c>
      <c r="E6" s="5" t="s">
        <v>83</v>
      </c>
      <c r="F6" s="5" t="s">
        <v>144</v>
      </c>
      <c r="G6" s="5" t="s">
        <v>169</v>
      </c>
      <c r="H6" s="5" t="s">
        <v>150</v>
      </c>
      <c r="I6" s="7" t="s">
        <v>42</v>
      </c>
      <c r="J6" s="6" t="s">
        <v>40</v>
      </c>
      <c r="K6" s="7" t="s">
        <v>40</v>
      </c>
      <c r="L6" s="6"/>
      <c r="M6" s="8" t="s">
        <v>15</v>
      </c>
      <c r="N6" s="7" t="s">
        <v>297</v>
      </c>
      <c r="O6" s="5" t="s">
        <v>8</v>
      </c>
    </row>
    <row r="7" spans="1:15">
      <c r="A7" s="5" t="s">
        <v>230</v>
      </c>
      <c r="B7" s="5" t="s">
        <v>348</v>
      </c>
      <c r="C7" s="5" t="s">
        <v>184</v>
      </c>
      <c r="D7" s="5" t="s">
        <v>54</v>
      </c>
      <c r="E7" s="5" t="s">
        <v>83</v>
      </c>
      <c r="F7" s="5" t="s">
        <v>144</v>
      </c>
      <c r="G7" s="5" t="s">
        <v>170</v>
      </c>
      <c r="H7" s="5" t="s">
        <v>155</v>
      </c>
      <c r="I7" s="7" t="s">
        <v>49</v>
      </c>
      <c r="J7" s="7" t="s">
        <v>50</v>
      </c>
      <c r="K7" s="7" t="s">
        <v>55</v>
      </c>
      <c r="L7" s="6"/>
      <c r="M7" s="8" t="s">
        <v>286</v>
      </c>
      <c r="N7" s="7" t="s">
        <v>298</v>
      </c>
      <c r="O7" s="5" t="s">
        <v>8</v>
      </c>
    </row>
    <row r="8" spans="1:15">
      <c r="A8" s="5" t="s">
        <v>231</v>
      </c>
      <c r="B8" s="5" t="s">
        <v>348</v>
      </c>
      <c r="C8" s="5" t="s">
        <v>185</v>
      </c>
      <c r="D8" s="5" t="s">
        <v>58</v>
      </c>
      <c r="E8" s="5" t="s">
        <v>37</v>
      </c>
      <c r="F8" s="5" t="s">
        <v>144</v>
      </c>
      <c r="G8" s="5" t="s">
        <v>146</v>
      </c>
      <c r="H8" s="5" t="s">
        <v>156</v>
      </c>
      <c r="I8" s="7" t="s">
        <v>50</v>
      </c>
      <c r="J8" s="6" t="s">
        <v>59</v>
      </c>
      <c r="K8" s="6" t="s">
        <v>59</v>
      </c>
      <c r="L8" s="6"/>
      <c r="M8" s="8" t="s">
        <v>84</v>
      </c>
      <c r="N8" s="7" t="s">
        <v>299</v>
      </c>
      <c r="O8" s="5" t="s">
        <v>8</v>
      </c>
    </row>
    <row r="9" spans="1:15">
      <c r="A9" s="5" t="s">
        <v>232</v>
      </c>
      <c r="B9" s="5" t="s">
        <v>348</v>
      </c>
      <c r="C9" s="5" t="s">
        <v>186</v>
      </c>
      <c r="D9" s="5" t="s">
        <v>12</v>
      </c>
      <c r="E9" s="5" t="s">
        <v>15</v>
      </c>
      <c r="F9" s="5" t="s">
        <v>144</v>
      </c>
      <c r="G9" s="5" t="s">
        <v>146</v>
      </c>
      <c r="H9" s="5" t="s">
        <v>157</v>
      </c>
      <c r="I9" s="7" t="s">
        <v>10</v>
      </c>
      <c r="J9" s="7" t="s">
        <v>60</v>
      </c>
      <c r="K9" s="6" t="s">
        <v>61</v>
      </c>
      <c r="L9" s="6"/>
      <c r="M9" s="8" t="s">
        <v>287</v>
      </c>
      <c r="N9" s="7" t="s">
        <v>300</v>
      </c>
      <c r="O9" s="5" t="s">
        <v>8</v>
      </c>
    </row>
    <row r="10" spans="1:15">
      <c r="A10" s="5" t="s">
        <v>256</v>
      </c>
      <c r="B10" s="5" t="s">
        <v>348</v>
      </c>
      <c r="C10" s="5" t="s">
        <v>187</v>
      </c>
      <c r="D10" s="5" t="s">
        <v>62</v>
      </c>
      <c r="E10" s="5" t="s">
        <v>15</v>
      </c>
      <c r="F10" s="5" t="s">
        <v>164</v>
      </c>
      <c r="G10" s="5" t="s">
        <v>146</v>
      </c>
      <c r="H10" s="5" t="s">
        <v>20</v>
      </c>
      <c r="I10" s="7" t="s">
        <v>50</v>
      </c>
      <c r="J10" s="7" t="s">
        <v>55</v>
      </c>
      <c r="K10" s="7" t="s">
        <v>63</v>
      </c>
      <c r="L10" s="6"/>
      <c r="M10" s="8" t="s">
        <v>288</v>
      </c>
      <c r="N10" s="7" t="s">
        <v>301</v>
      </c>
      <c r="O10" s="5" t="s">
        <v>8</v>
      </c>
    </row>
    <row r="11" spans="1:15">
      <c r="A11" s="5" t="s">
        <v>258</v>
      </c>
      <c r="B11" s="5" t="s">
        <v>348</v>
      </c>
      <c r="C11" s="5" t="s">
        <v>188</v>
      </c>
      <c r="D11" s="5" t="s">
        <v>31</v>
      </c>
      <c r="E11" s="5" t="s">
        <v>15</v>
      </c>
      <c r="F11" s="5" t="s">
        <v>165</v>
      </c>
      <c r="G11" s="5" t="s">
        <v>146</v>
      </c>
      <c r="H11" s="5" t="s">
        <v>158</v>
      </c>
      <c r="I11" s="7" t="s">
        <v>50</v>
      </c>
      <c r="J11" s="7" t="s">
        <v>55</v>
      </c>
      <c r="K11" s="7" t="s">
        <v>59</v>
      </c>
      <c r="L11" s="6"/>
      <c r="M11" s="8" t="s">
        <v>289</v>
      </c>
      <c r="N11" s="7" t="s">
        <v>302</v>
      </c>
      <c r="O11" s="5" t="s">
        <v>8</v>
      </c>
    </row>
    <row r="12" spans="1:15">
      <c r="A12" s="5" t="s">
        <v>263</v>
      </c>
      <c r="B12" s="5" t="s">
        <v>348</v>
      </c>
      <c r="C12" s="5" t="s">
        <v>189</v>
      </c>
      <c r="D12" s="5" t="s">
        <v>64</v>
      </c>
      <c r="E12" s="5" t="s">
        <v>15</v>
      </c>
      <c r="F12" s="5" t="s">
        <v>166</v>
      </c>
      <c r="G12" s="5" t="s">
        <v>146</v>
      </c>
      <c r="H12" s="5" t="s">
        <v>159</v>
      </c>
      <c r="I12" s="7" t="s">
        <v>65</v>
      </c>
      <c r="J12" s="7" t="s">
        <v>55</v>
      </c>
      <c r="K12" s="7" t="s">
        <v>59</v>
      </c>
      <c r="L12" s="6"/>
      <c r="M12" s="8" t="s">
        <v>289</v>
      </c>
      <c r="N12" s="7" t="s">
        <v>303</v>
      </c>
      <c r="O12" s="5" t="s">
        <v>8</v>
      </c>
    </row>
    <row r="13" spans="1:15">
      <c r="A13" s="5" t="s">
        <v>233</v>
      </c>
      <c r="B13" s="5" t="s">
        <v>348</v>
      </c>
      <c r="C13" s="5" t="s">
        <v>190</v>
      </c>
      <c r="D13" s="5" t="s">
        <v>66</v>
      </c>
      <c r="E13" s="5" t="s">
        <v>85</v>
      </c>
      <c r="F13" s="5" t="s">
        <v>144</v>
      </c>
      <c r="G13" s="5" t="s">
        <v>170</v>
      </c>
      <c r="H13" s="5" t="s">
        <v>150</v>
      </c>
      <c r="I13" s="7" t="s">
        <v>57</v>
      </c>
      <c r="J13" s="7" t="s">
        <v>67</v>
      </c>
      <c r="K13" s="6" t="s">
        <v>68</v>
      </c>
      <c r="L13" s="6"/>
      <c r="M13" s="8" t="s">
        <v>290</v>
      </c>
      <c r="N13" s="7" t="s">
        <v>304</v>
      </c>
      <c r="O13" s="5" t="s">
        <v>8</v>
      </c>
    </row>
    <row r="14" spans="1:15">
      <c r="A14" s="5" t="s">
        <v>234</v>
      </c>
      <c r="B14" s="5" t="s">
        <v>348</v>
      </c>
      <c r="C14" s="5" t="s">
        <v>191</v>
      </c>
      <c r="D14" s="5" t="s">
        <v>69</v>
      </c>
      <c r="E14" s="5" t="s">
        <v>85</v>
      </c>
      <c r="F14" s="5" t="s">
        <v>144</v>
      </c>
      <c r="G14" s="5" t="s">
        <v>171</v>
      </c>
      <c r="H14" s="5" t="s">
        <v>160</v>
      </c>
      <c r="I14" s="7" t="s">
        <v>7</v>
      </c>
      <c r="J14" s="7" t="s">
        <v>49</v>
      </c>
      <c r="K14" s="6" t="s">
        <v>50</v>
      </c>
      <c r="L14" s="6"/>
      <c r="M14" s="8" t="s">
        <v>291</v>
      </c>
      <c r="N14" s="7" t="s">
        <v>305</v>
      </c>
      <c r="O14" s="5" t="s">
        <v>8</v>
      </c>
    </row>
    <row r="15" spans="1:15">
      <c r="A15" s="5" t="s">
        <v>235</v>
      </c>
      <c r="B15" s="5" t="s">
        <v>348</v>
      </c>
      <c r="C15" s="5" t="s">
        <v>192</v>
      </c>
      <c r="D15" s="5" t="s">
        <v>66</v>
      </c>
      <c r="E15" s="5" t="s">
        <v>85</v>
      </c>
      <c r="F15" s="5" t="s">
        <v>144</v>
      </c>
      <c r="G15" s="5" t="s">
        <v>172</v>
      </c>
      <c r="H15" s="5" t="s">
        <v>150</v>
      </c>
      <c r="I15" s="7" t="s">
        <v>49</v>
      </c>
      <c r="J15" s="6" t="s">
        <v>59</v>
      </c>
      <c r="K15" s="6" t="s">
        <v>59</v>
      </c>
      <c r="L15" s="6"/>
      <c r="M15" s="8" t="s">
        <v>291</v>
      </c>
      <c r="N15" s="7" t="s">
        <v>306</v>
      </c>
      <c r="O15" s="5" t="s">
        <v>8</v>
      </c>
    </row>
    <row r="16" spans="1:15">
      <c r="A16" s="5" t="s">
        <v>222</v>
      </c>
      <c r="B16" s="5" t="s">
        <v>348</v>
      </c>
      <c r="C16" s="5" t="s">
        <v>148</v>
      </c>
      <c r="D16" s="5" t="s">
        <v>70</v>
      </c>
      <c r="E16" s="5" t="s">
        <v>38</v>
      </c>
      <c r="F16" s="5" t="s">
        <v>144</v>
      </c>
      <c r="G16" s="5" t="s">
        <v>146</v>
      </c>
      <c r="H16" s="5" t="s">
        <v>151</v>
      </c>
      <c r="I16" s="7" t="s">
        <v>71</v>
      </c>
      <c r="J16" s="6" t="s">
        <v>72</v>
      </c>
      <c r="K16" s="6" t="s">
        <v>72</v>
      </c>
      <c r="L16" s="6"/>
      <c r="M16" s="8" t="s">
        <v>273</v>
      </c>
      <c r="N16" s="7" t="s">
        <v>307</v>
      </c>
      <c r="O16" s="5" t="s">
        <v>8</v>
      </c>
    </row>
    <row r="17" spans="1:15">
      <c r="A17" s="5" t="s">
        <v>242</v>
      </c>
      <c r="B17" s="5" t="s">
        <v>348</v>
      </c>
      <c r="C17" s="5" t="s">
        <v>193</v>
      </c>
      <c r="D17" s="5" t="s">
        <v>34</v>
      </c>
      <c r="E17" s="5" t="s">
        <v>38</v>
      </c>
      <c r="F17" s="5" t="s">
        <v>164</v>
      </c>
      <c r="G17" s="5" t="s">
        <v>146</v>
      </c>
      <c r="H17" s="5" t="s">
        <v>155</v>
      </c>
      <c r="I17" s="7" t="s">
        <v>73</v>
      </c>
      <c r="J17" s="7" t="s">
        <v>10</v>
      </c>
      <c r="K17" s="7" t="s">
        <v>60</v>
      </c>
      <c r="L17" s="6"/>
      <c r="M17" s="8" t="s">
        <v>287</v>
      </c>
      <c r="N17" s="7" t="s">
        <v>308</v>
      </c>
      <c r="O17" s="5" t="s">
        <v>8</v>
      </c>
    </row>
    <row r="18" spans="1:15">
      <c r="A18" s="5" t="s">
        <v>261</v>
      </c>
      <c r="B18" s="5" t="s">
        <v>348</v>
      </c>
      <c r="C18" s="5" t="s">
        <v>194</v>
      </c>
      <c r="D18" s="5" t="s">
        <v>34</v>
      </c>
      <c r="E18" s="5" t="s">
        <v>38</v>
      </c>
      <c r="F18" s="5" t="s">
        <v>165</v>
      </c>
      <c r="G18" s="5" t="s">
        <v>146</v>
      </c>
      <c r="H18" s="5" t="s">
        <v>155</v>
      </c>
      <c r="I18" s="6" t="s">
        <v>56</v>
      </c>
      <c r="J18" s="7" t="s">
        <v>74</v>
      </c>
      <c r="K18" s="7" t="s">
        <v>57</v>
      </c>
      <c r="L18" s="6"/>
      <c r="M18" s="8" t="s">
        <v>292</v>
      </c>
      <c r="N18" s="7" t="s">
        <v>309</v>
      </c>
      <c r="O18" s="5" t="s">
        <v>8</v>
      </c>
    </row>
    <row r="19" spans="1:15">
      <c r="A19" s="5" t="s">
        <v>264</v>
      </c>
      <c r="B19" s="5" t="s">
        <v>348</v>
      </c>
      <c r="C19" s="5" t="s">
        <v>195</v>
      </c>
      <c r="D19" s="5" t="s">
        <v>75</v>
      </c>
      <c r="E19" s="5" t="s">
        <v>38</v>
      </c>
      <c r="F19" s="5" t="s">
        <v>166</v>
      </c>
      <c r="G19" s="5" t="s">
        <v>146</v>
      </c>
      <c r="H19" s="5" t="s">
        <v>160</v>
      </c>
      <c r="I19" s="6" t="s">
        <v>57</v>
      </c>
      <c r="J19" s="6" t="s">
        <v>57</v>
      </c>
      <c r="K19" s="7" t="s">
        <v>57</v>
      </c>
      <c r="L19" s="6"/>
      <c r="M19" s="8" t="s">
        <v>292</v>
      </c>
      <c r="N19" s="7" t="s">
        <v>310</v>
      </c>
      <c r="O19" s="5" t="s">
        <v>8</v>
      </c>
    </row>
    <row r="20" spans="1:15">
      <c r="A20" s="5" t="s">
        <v>265</v>
      </c>
      <c r="B20" s="5" t="s">
        <v>348</v>
      </c>
      <c r="C20" s="5" t="s">
        <v>196</v>
      </c>
      <c r="D20" s="5" t="s">
        <v>76</v>
      </c>
      <c r="E20" s="5" t="s">
        <v>38</v>
      </c>
      <c r="F20" s="5" t="s">
        <v>167</v>
      </c>
      <c r="G20" s="5" t="s">
        <v>146</v>
      </c>
      <c r="H20" s="5" t="s">
        <v>151</v>
      </c>
      <c r="I20" s="6" t="s">
        <v>49</v>
      </c>
      <c r="J20" s="6" t="s">
        <v>65</v>
      </c>
      <c r="K20" s="7" t="s">
        <v>50</v>
      </c>
      <c r="L20" s="6"/>
      <c r="M20" s="8" t="s">
        <v>84</v>
      </c>
      <c r="N20" s="7" t="s">
        <v>311</v>
      </c>
      <c r="O20" s="5" t="s">
        <v>8</v>
      </c>
    </row>
    <row r="21" spans="1:15">
      <c r="A21" s="5" t="s">
        <v>236</v>
      </c>
      <c r="B21" s="5" t="s">
        <v>348</v>
      </c>
      <c r="C21" s="5" t="s">
        <v>197</v>
      </c>
      <c r="D21" s="5" t="s">
        <v>36</v>
      </c>
      <c r="E21" s="5" t="s">
        <v>24</v>
      </c>
      <c r="F21" s="5" t="s">
        <v>144</v>
      </c>
      <c r="G21" s="5" t="s">
        <v>146</v>
      </c>
      <c r="H21" s="5" t="s">
        <v>152</v>
      </c>
      <c r="I21" s="6" t="s">
        <v>77</v>
      </c>
      <c r="J21" s="6" t="s">
        <v>77</v>
      </c>
      <c r="K21" s="7" t="s">
        <v>77</v>
      </c>
      <c r="L21" s="6"/>
      <c r="M21" s="8" t="s">
        <v>293</v>
      </c>
      <c r="N21" s="7" t="s">
        <v>312</v>
      </c>
      <c r="O21" s="5" t="s">
        <v>8</v>
      </c>
    </row>
    <row r="22" spans="1:15">
      <c r="A22" s="5" t="s">
        <v>257</v>
      </c>
      <c r="B22" s="5" t="s">
        <v>348</v>
      </c>
      <c r="C22" s="5" t="s">
        <v>198</v>
      </c>
      <c r="D22" s="5" t="s">
        <v>78</v>
      </c>
      <c r="E22" s="5" t="s">
        <v>24</v>
      </c>
      <c r="F22" s="5" t="s">
        <v>164</v>
      </c>
      <c r="G22" s="5" t="s">
        <v>146</v>
      </c>
      <c r="H22" s="5" t="s">
        <v>161</v>
      </c>
      <c r="I22" s="7" t="s">
        <v>60</v>
      </c>
      <c r="J22" s="6" t="s">
        <v>79</v>
      </c>
      <c r="K22" s="6" t="s">
        <v>79</v>
      </c>
      <c r="L22" s="6"/>
      <c r="M22" s="8" t="s">
        <v>287</v>
      </c>
      <c r="N22" s="7" t="s">
        <v>313</v>
      </c>
      <c r="O22" s="5" t="s">
        <v>8</v>
      </c>
    </row>
    <row r="23" spans="1:15">
      <c r="A23" s="5" t="s">
        <v>237</v>
      </c>
      <c r="B23" s="5" t="s">
        <v>348</v>
      </c>
      <c r="C23" s="5" t="s">
        <v>199</v>
      </c>
      <c r="D23" s="5" t="s">
        <v>80</v>
      </c>
      <c r="E23" s="5" t="s">
        <v>84</v>
      </c>
      <c r="F23" s="5" t="s">
        <v>144</v>
      </c>
      <c r="G23" s="5" t="s">
        <v>146</v>
      </c>
      <c r="H23" s="5" t="s">
        <v>162</v>
      </c>
      <c r="I23" s="7" t="s">
        <v>72</v>
      </c>
      <c r="J23" s="7" t="s">
        <v>81</v>
      </c>
      <c r="K23" s="6" t="s">
        <v>82</v>
      </c>
      <c r="L23" s="6"/>
      <c r="M23" s="8" t="s">
        <v>294</v>
      </c>
      <c r="N23" s="7" t="s">
        <v>314</v>
      </c>
      <c r="O23" s="5" t="s">
        <v>8</v>
      </c>
    </row>
    <row r="24" spans="1:15">
      <c r="A24" s="5" t="s">
        <v>237</v>
      </c>
      <c r="B24" s="5" t="s">
        <v>348</v>
      </c>
      <c r="C24" s="5" t="s">
        <v>199</v>
      </c>
      <c r="D24" s="5" t="s">
        <v>80</v>
      </c>
      <c r="E24" s="5" t="s">
        <v>84</v>
      </c>
      <c r="F24" s="5" t="s">
        <v>144</v>
      </c>
      <c r="G24" s="5" t="s">
        <v>168</v>
      </c>
      <c r="H24" s="5" t="s">
        <v>162</v>
      </c>
      <c r="I24" s="7" t="s">
        <v>72</v>
      </c>
      <c r="J24" s="7" t="s">
        <v>81</v>
      </c>
      <c r="K24" s="6" t="s">
        <v>82</v>
      </c>
      <c r="L24" s="6"/>
      <c r="M24" s="8" t="s">
        <v>294</v>
      </c>
      <c r="N24" s="7" t="s">
        <v>315</v>
      </c>
      <c r="O24" s="5" t="s">
        <v>8</v>
      </c>
    </row>
  </sheetData>
  <mergeCells count="8">
    <mergeCell ref="O1:O2"/>
    <mergeCell ref="A1:A2"/>
    <mergeCell ref="C1:C2"/>
    <mergeCell ref="D1:D2"/>
    <mergeCell ref="H1:H2"/>
    <mergeCell ref="I1:L1"/>
    <mergeCell ref="M1:M2"/>
    <mergeCell ref="N1:N2"/>
  </mergeCells>
  <phoneticPr fontId="4" type="noConversion"/>
  <pageMargins left="0.7" right="0.7" top="0.75" bottom="0.75" header="0.3" footer="0.3"/>
  <pageSetup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O5"/>
  <sheetViews>
    <sheetView workbookViewId="0">
      <selection sqref="A1:A2"/>
    </sheetView>
  </sheetViews>
  <sheetFormatPr defaultRowHeight="12.75"/>
  <cols>
    <col min="1" max="1" width="26" style="3" bestFit="1" customWidth="1"/>
    <col min="2" max="2" width="4.42578125" style="3" bestFit="1" customWidth="1"/>
    <col min="3" max="3" width="10.140625" style="3" bestFit="1" customWidth="1"/>
    <col min="4" max="6" width="7.85546875" style="3" customWidth="1"/>
    <col min="7" max="7" width="19" style="3" bestFit="1" customWidth="1"/>
    <col min="8" max="8" width="14.7109375" style="3" bestFit="1" customWidth="1"/>
    <col min="9" max="11" width="5.5703125" style="4" customWidth="1"/>
    <col min="12" max="12" width="4.85546875" style="4" customWidth="1"/>
    <col min="13" max="13" width="7.85546875" style="2" bestFit="1" customWidth="1"/>
    <col min="14" max="14" width="8.5703125" style="1" bestFit="1" customWidth="1"/>
    <col min="15" max="15" width="8.85546875" style="3" bestFit="1" customWidth="1"/>
    <col min="16" max="16384" width="9.140625" style="4"/>
  </cols>
  <sheetData>
    <row r="1" spans="1:15" s="12" customFormat="1" ht="12.75" customHeight="1">
      <c r="A1" s="13" t="s">
        <v>136</v>
      </c>
      <c r="B1" s="14" t="s">
        <v>347</v>
      </c>
      <c r="C1" s="15" t="s">
        <v>149</v>
      </c>
      <c r="D1" s="15" t="s">
        <v>137</v>
      </c>
      <c r="E1" s="16" t="s">
        <v>142</v>
      </c>
      <c r="F1" s="16" t="s">
        <v>143</v>
      </c>
      <c r="G1" s="16" t="s">
        <v>163</v>
      </c>
      <c r="H1" s="13" t="s">
        <v>138</v>
      </c>
      <c r="I1" s="13" t="s">
        <v>4</v>
      </c>
      <c r="J1" s="13"/>
      <c r="K1" s="13"/>
      <c r="L1" s="13"/>
      <c r="M1" s="13" t="s">
        <v>141</v>
      </c>
      <c r="N1" s="13" t="s">
        <v>2</v>
      </c>
      <c r="O1" s="13" t="s">
        <v>1</v>
      </c>
    </row>
    <row r="2" spans="1:15" s="12" customFormat="1" ht="21" customHeight="1">
      <c r="A2" s="13"/>
      <c r="B2" s="14"/>
      <c r="C2" s="13"/>
      <c r="D2" s="13"/>
      <c r="E2" s="14"/>
      <c r="F2" s="14"/>
      <c r="G2" s="14"/>
      <c r="H2" s="13"/>
      <c r="I2" s="14">
        <v>1</v>
      </c>
      <c r="J2" s="14">
        <v>2</v>
      </c>
      <c r="K2" s="14">
        <v>3</v>
      </c>
      <c r="L2" s="14" t="s">
        <v>3</v>
      </c>
      <c r="M2" s="13"/>
      <c r="N2" s="13"/>
      <c r="O2" s="13"/>
    </row>
    <row r="3" spans="1:15">
      <c r="A3" s="5" t="s">
        <v>238</v>
      </c>
      <c r="B3" s="5" t="s">
        <v>349</v>
      </c>
      <c r="C3" s="5" t="s">
        <v>200</v>
      </c>
      <c r="D3" s="5" t="s">
        <v>5</v>
      </c>
      <c r="E3" s="5" t="s">
        <v>17</v>
      </c>
      <c r="F3" s="5" t="s">
        <v>144</v>
      </c>
      <c r="G3" s="5" t="s">
        <v>146</v>
      </c>
      <c r="H3" s="5" t="s">
        <v>150</v>
      </c>
      <c r="I3" s="6" t="s">
        <v>6</v>
      </c>
      <c r="J3" s="7" t="s">
        <v>6</v>
      </c>
      <c r="K3" s="7" t="s">
        <v>7</v>
      </c>
      <c r="L3" s="6"/>
      <c r="M3" s="8" t="s">
        <v>316</v>
      </c>
      <c r="N3" s="9" t="s">
        <v>319</v>
      </c>
      <c r="O3" s="5" t="s">
        <v>8</v>
      </c>
    </row>
    <row r="4" spans="1:15">
      <c r="A4" s="5" t="s">
        <v>239</v>
      </c>
      <c r="B4" s="5" t="s">
        <v>348</v>
      </c>
      <c r="C4" s="5" t="s">
        <v>182</v>
      </c>
      <c r="D4" s="5" t="s">
        <v>9</v>
      </c>
      <c r="E4" s="5" t="s">
        <v>16</v>
      </c>
      <c r="F4" s="5" t="s">
        <v>144</v>
      </c>
      <c r="G4" s="5" t="s">
        <v>146</v>
      </c>
      <c r="H4" s="5" t="s">
        <v>154</v>
      </c>
      <c r="I4" s="7" t="s">
        <v>10</v>
      </c>
      <c r="J4" s="6" t="s">
        <v>11</v>
      </c>
      <c r="K4" s="7" t="s">
        <v>11</v>
      </c>
      <c r="L4" s="6"/>
      <c r="M4" s="8" t="s">
        <v>317</v>
      </c>
      <c r="N4" s="9" t="s">
        <v>320</v>
      </c>
      <c r="O4" s="5" t="s">
        <v>8</v>
      </c>
    </row>
    <row r="5" spans="1:15">
      <c r="A5" s="5" t="s">
        <v>232</v>
      </c>
      <c r="B5" s="5" t="s">
        <v>348</v>
      </c>
      <c r="C5" s="5" t="s">
        <v>186</v>
      </c>
      <c r="D5" s="5" t="s">
        <v>12</v>
      </c>
      <c r="E5" s="5" t="s">
        <v>15</v>
      </c>
      <c r="F5" s="5" t="s">
        <v>144</v>
      </c>
      <c r="G5" s="5" t="s">
        <v>146</v>
      </c>
      <c r="H5" s="5" t="s">
        <v>157</v>
      </c>
      <c r="I5" s="7" t="s">
        <v>13</v>
      </c>
      <c r="J5" s="6" t="s">
        <v>14</v>
      </c>
      <c r="K5" s="7" t="s">
        <v>14</v>
      </c>
      <c r="L5" s="6"/>
      <c r="M5" s="8" t="s">
        <v>318</v>
      </c>
      <c r="N5" s="9" t="s">
        <v>321</v>
      </c>
      <c r="O5" s="5" t="s">
        <v>8</v>
      </c>
    </row>
  </sheetData>
  <mergeCells count="8">
    <mergeCell ref="M1:M2"/>
    <mergeCell ref="N1:N2"/>
    <mergeCell ref="I1:L1"/>
    <mergeCell ref="A1:A2"/>
    <mergeCell ref="C1:C2"/>
    <mergeCell ref="D1:D2"/>
    <mergeCell ref="O1:O2"/>
    <mergeCell ref="H1:H2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"/>
  <sheetViews>
    <sheetView workbookViewId="0">
      <selection activeCell="I16" sqref="I16"/>
    </sheetView>
  </sheetViews>
  <sheetFormatPr defaultRowHeight="12.75"/>
  <cols>
    <col min="1" max="1" width="21.85546875" style="3" customWidth="1"/>
    <col min="2" max="2" width="4.42578125" style="3" bestFit="1" customWidth="1"/>
    <col min="3" max="3" width="10.140625" style="3" bestFit="1" customWidth="1"/>
    <col min="4" max="4" width="8.85546875" style="3" customWidth="1"/>
    <col min="5" max="5" width="4.5703125" style="3" bestFit="1" customWidth="1"/>
    <col min="6" max="6" width="4.5703125" style="3" customWidth="1"/>
    <col min="7" max="7" width="19" style="3" bestFit="1" customWidth="1"/>
    <col min="8" max="8" width="11.28515625" style="3" bestFit="1" customWidth="1"/>
    <col min="9" max="11" width="4.5703125" style="4" customWidth="1"/>
    <col min="12" max="12" width="4.85546875" style="4" customWidth="1"/>
    <col min="13" max="13" width="7.85546875" style="2" bestFit="1" customWidth="1"/>
    <col min="14" max="14" width="7.5703125" style="1" bestFit="1" customWidth="1"/>
    <col min="15" max="15" width="8.85546875" style="3" bestFit="1" customWidth="1"/>
    <col min="16" max="16384" width="9.140625" style="4"/>
  </cols>
  <sheetData>
    <row r="1" spans="1:15" s="12" customFormat="1" ht="12.75" customHeight="1">
      <c r="A1" s="13" t="s">
        <v>136</v>
      </c>
      <c r="B1" s="14" t="s">
        <v>347</v>
      </c>
      <c r="C1" s="15" t="s">
        <v>149</v>
      </c>
      <c r="D1" s="15" t="s">
        <v>137</v>
      </c>
      <c r="E1" s="16" t="s">
        <v>142</v>
      </c>
      <c r="F1" s="16" t="s">
        <v>143</v>
      </c>
      <c r="G1" s="16" t="s">
        <v>163</v>
      </c>
      <c r="H1" s="13" t="s">
        <v>138</v>
      </c>
      <c r="I1" s="13" t="s">
        <v>139</v>
      </c>
      <c r="J1" s="13"/>
      <c r="K1" s="13"/>
      <c r="L1" s="13"/>
      <c r="M1" s="13" t="s">
        <v>141</v>
      </c>
      <c r="N1" s="13" t="s">
        <v>2</v>
      </c>
      <c r="O1" s="13" t="s">
        <v>1</v>
      </c>
    </row>
    <row r="2" spans="1:15" s="12" customFormat="1" ht="21" customHeight="1">
      <c r="A2" s="13"/>
      <c r="B2" s="14"/>
      <c r="C2" s="13"/>
      <c r="D2" s="13"/>
      <c r="E2" s="14"/>
      <c r="F2" s="14"/>
      <c r="G2" s="14"/>
      <c r="H2" s="13"/>
      <c r="I2" s="14">
        <v>1</v>
      </c>
      <c r="J2" s="14">
        <v>2</v>
      </c>
      <c r="K2" s="14">
        <v>3</v>
      </c>
      <c r="L2" s="14" t="s">
        <v>3</v>
      </c>
      <c r="M2" s="13"/>
      <c r="N2" s="13"/>
      <c r="O2" s="13"/>
    </row>
    <row r="3" spans="1:15">
      <c r="A3" s="5" t="s">
        <v>240</v>
      </c>
      <c r="B3" s="5" t="s">
        <v>348</v>
      </c>
      <c r="C3" s="5" t="s">
        <v>201</v>
      </c>
      <c r="D3" s="5" t="s">
        <v>25</v>
      </c>
      <c r="E3" s="5" t="s">
        <v>37</v>
      </c>
      <c r="F3" s="5" t="s">
        <v>144</v>
      </c>
      <c r="G3" s="5" t="s">
        <v>170</v>
      </c>
      <c r="H3" s="5" t="s">
        <v>160</v>
      </c>
      <c r="I3" s="7" t="s">
        <v>26</v>
      </c>
      <c r="J3" s="7" t="s">
        <v>27</v>
      </c>
      <c r="K3" s="6" t="s">
        <v>28</v>
      </c>
      <c r="L3" s="6"/>
      <c r="M3" s="8" t="s">
        <v>16</v>
      </c>
      <c r="N3" s="7" t="s">
        <v>325</v>
      </c>
      <c r="O3" s="5" t="s">
        <v>8</v>
      </c>
    </row>
    <row r="4" spans="1:15">
      <c r="A4" s="5" t="s">
        <v>241</v>
      </c>
      <c r="B4" s="5" t="s">
        <v>348</v>
      </c>
      <c r="C4" s="5" t="s">
        <v>202</v>
      </c>
      <c r="D4" s="5" t="s">
        <v>29</v>
      </c>
      <c r="E4" s="5" t="s">
        <v>15</v>
      </c>
      <c r="F4" s="5" t="s">
        <v>144</v>
      </c>
      <c r="G4" s="5" t="s">
        <v>146</v>
      </c>
      <c r="H4" s="5" t="s">
        <v>155</v>
      </c>
      <c r="I4" s="7" t="s">
        <v>27</v>
      </c>
      <c r="J4" s="7" t="s">
        <v>28</v>
      </c>
      <c r="K4" s="6" t="s">
        <v>30</v>
      </c>
      <c r="L4" s="6"/>
      <c r="M4" s="8" t="s">
        <v>322</v>
      </c>
      <c r="N4" s="7" t="s">
        <v>326</v>
      </c>
      <c r="O4" s="5" t="s">
        <v>8</v>
      </c>
    </row>
    <row r="5" spans="1:15">
      <c r="A5" s="5" t="s">
        <v>258</v>
      </c>
      <c r="B5" s="5" t="s">
        <v>348</v>
      </c>
      <c r="C5" s="5" t="s">
        <v>188</v>
      </c>
      <c r="D5" s="5" t="s">
        <v>31</v>
      </c>
      <c r="E5" s="5" t="s">
        <v>15</v>
      </c>
      <c r="F5" s="5" t="s">
        <v>164</v>
      </c>
      <c r="G5" s="5" t="s">
        <v>146</v>
      </c>
      <c r="H5" s="5" t="s">
        <v>158</v>
      </c>
      <c r="I5" s="7" t="s">
        <v>26</v>
      </c>
      <c r="J5" s="7" t="s">
        <v>32</v>
      </c>
      <c r="K5" s="7" t="s">
        <v>33</v>
      </c>
      <c r="L5" s="6"/>
      <c r="M5" s="8" t="s">
        <v>323</v>
      </c>
      <c r="N5" s="7" t="s">
        <v>327</v>
      </c>
      <c r="O5" s="5" t="s">
        <v>8</v>
      </c>
    </row>
    <row r="6" spans="1:15">
      <c r="A6" s="5" t="s">
        <v>242</v>
      </c>
      <c r="B6" s="5" t="s">
        <v>348</v>
      </c>
      <c r="C6" s="5" t="s">
        <v>193</v>
      </c>
      <c r="D6" s="5" t="s">
        <v>34</v>
      </c>
      <c r="E6" s="5" t="s">
        <v>38</v>
      </c>
      <c r="F6" s="5" t="s">
        <v>144</v>
      </c>
      <c r="G6" s="5" t="s">
        <v>146</v>
      </c>
      <c r="H6" s="5" t="s">
        <v>155</v>
      </c>
      <c r="I6" s="7" t="s">
        <v>27</v>
      </c>
      <c r="J6" s="7" t="s">
        <v>28</v>
      </c>
      <c r="K6" s="7" t="s">
        <v>35</v>
      </c>
      <c r="L6" s="6"/>
      <c r="M6" s="8" t="s">
        <v>324</v>
      </c>
      <c r="N6" s="7" t="s">
        <v>328</v>
      </c>
      <c r="O6" s="5" t="s">
        <v>8</v>
      </c>
    </row>
    <row r="7" spans="1:15">
      <c r="A7" s="5" t="s">
        <v>236</v>
      </c>
      <c r="B7" s="5" t="s">
        <v>348</v>
      </c>
      <c r="C7" s="5" t="s">
        <v>197</v>
      </c>
      <c r="D7" s="5" t="s">
        <v>36</v>
      </c>
      <c r="E7" s="5" t="s">
        <v>24</v>
      </c>
      <c r="F7" s="5" t="s">
        <v>144</v>
      </c>
      <c r="G7" s="5" t="s">
        <v>146</v>
      </c>
      <c r="H7" s="5" t="s">
        <v>152</v>
      </c>
      <c r="I7" s="7" t="s">
        <v>26</v>
      </c>
      <c r="J7" s="7" t="s">
        <v>27</v>
      </c>
      <c r="K7" s="6" t="s">
        <v>30</v>
      </c>
      <c r="L7" s="6"/>
      <c r="M7" s="8" t="s">
        <v>16</v>
      </c>
      <c r="N7" s="7" t="s">
        <v>329</v>
      </c>
      <c r="O7" s="5" t="s">
        <v>8</v>
      </c>
    </row>
  </sheetData>
  <mergeCells count="8">
    <mergeCell ref="A1:A2"/>
    <mergeCell ref="C1:C2"/>
    <mergeCell ref="D1:D2"/>
    <mergeCell ref="H1:H2"/>
    <mergeCell ref="I1:L1"/>
    <mergeCell ref="M1:M2"/>
    <mergeCell ref="N1:N2"/>
    <mergeCell ref="O1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0"/>
  <sheetViews>
    <sheetView workbookViewId="0">
      <selection activeCell="A7" sqref="A7"/>
    </sheetView>
  </sheetViews>
  <sheetFormatPr defaultRowHeight="12.75"/>
  <cols>
    <col min="1" max="1" width="26" style="3" bestFit="1" customWidth="1"/>
    <col min="2" max="2" width="4.42578125" style="3" bestFit="1" customWidth="1"/>
    <col min="3" max="3" width="10.140625" style="3" bestFit="1" customWidth="1"/>
    <col min="4" max="4" width="7.7109375" style="3" customWidth="1"/>
    <col min="5" max="6" width="6.28515625" style="3" customWidth="1"/>
    <col min="7" max="7" width="19" style="3" bestFit="1" customWidth="1"/>
    <col min="8" max="8" width="14.7109375" style="3" bestFit="1" customWidth="1"/>
    <col min="9" max="11" width="5.5703125" style="4" customWidth="1"/>
    <col min="12" max="12" width="4.85546875" style="4" customWidth="1"/>
    <col min="13" max="13" width="7.85546875" style="2" bestFit="1" customWidth="1"/>
    <col min="14" max="14" width="8.5703125" style="1" bestFit="1" customWidth="1"/>
    <col min="15" max="15" width="8.85546875" style="3" bestFit="1" customWidth="1"/>
    <col min="16" max="16384" width="9.140625" style="4"/>
  </cols>
  <sheetData>
    <row r="1" spans="1:15" s="12" customFormat="1" ht="12.75" customHeight="1">
      <c r="A1" s="13" t="s">
        <v>136</v>
      </c>
      <c r="B1" s="14" t="s">
        <v>347</v>
      </c>
      <c r="C1" s="15" t="s">
        <v>149</v>
      </c>
      <c r="D1" s="15" t="s">
        <v>137</v>
      </c>
      <c r="E1" s="16" t="s">
        <v>142</v>
      </c>
      <c r="F1" s="16" t="s">
        <v>143</v>
      </c>
      <c r="G1" s="16" t="s">
        <v>163</v>
      </c>
      <c r="H1" s="13" t="s">
        <v>138</v>
      </c>
      <c r="I1" s="13" t="s">
        <v>139</v>
      </c>
      <c r="J1" s="13"/>
      <c r="K1" s="13"/>
      <c r="L1" s="13"/>
      <c r="M1" s="13" t="s">
        <v>141</v>
      </c>
      <c r="N1" s="13" t="s">
        <v>2</v>
      </c>
      <c r="O1" s="13" t="s">
        <v>1</v>
      </c>
    </row>
    <row r="2" spans="1:15" s="12" customFormat="1" ht="21" customHeight="1">
      <c r="A2" s="13"/>
      <c r="B2" s="14"/>
      <c r="C2" s="13"/>
      <c r="D2" s="13"/>
      <c r="E2" s="14"/>
      <c r="F2" s="14"/>
      <c r="G2" s="14"/>
      <c r="H2" s="13"/>
      <c r="I2" s="14">
        <v>1</v>
      </c>
      <c r="J2" s="14">
        <v>2</v>
      </c>
      <c r="K2" s="14">
        <v>3</v>
      </c>
      <c r="L2" s="14" t="s">
        <v>3</v>
      </c>
      <c r="M2" s="13"/>
      <c r="N2" s="13"/>
      <c r="O2" s="13"/>
    </row>
    <row r="3" spans="1:15">
      <c r="A3" s="5" t="s">
        <v>243</v>
      </c>
      <c r="B3" s="5" t="s">
        <v>348</v>
      </c>
      <c r="C3" s="5" t="s">
        <v>203</v>
      </c>
      <c r="D3" s="5" t="s">
        <v>86</v>
      </c>
      <c r="E3" s="5" t="s">
        <v>119</v>
      </c>
      <c r="F3" s="5" t="s">
        <v>144</v>
      </c>
      <c r="G3" s="5" t="s">
        <v>173</v>
      </c>
      <c r="H3" s="5" t="s">
        <v>152</v>
      </c>
      <c r="I3" s="7" t="s">
        <v>87</v>
      </c>
      <c r="J3" s="7" t="s">
        <v>88</v>
      </c>
      <c r="K3" s="7" t="s">
        <v>45</v>
      </c>
      <c r="L3" s="6"/>
      <c r="M3" s="8" t="str">
        <f>"35,0"</f>
        <v>35,0</v>
      </c>
      <c r="N3" s="7" t="s">
        <v>330</v>
      </c>
      <c r="O3" s="5" t="s">
        <v>8</v>
      </c>
    </row>
    <row r="4" spans="1:15">
      <c r="A4" s="5" t="s">
        <v>259</v>
      </c>
      <c r="B4" s="5" t="s">
        <v>348</v>
      </c>
      <c r="C4" s="5" t="s">
        <v>204</v>
      </c>
      <c r="D4" s="5" t="s">
        <v>89</v>
      </c>
      <c r="E4" s="5" t="s">
        <v>119</v>
      </c>
      <c r="F4" s="5" t="s">
        <v>164</v>
      </c>
      <c r="G4" s="5" t="s">
        <v>173</v>
      </c>
      <c r="H4" s="5" t="s">
        <v>152</v>
      </c>
      <c r="I4" s="7" t="s">
        <v>87</v>
      </c>
      <c r="J4" s="7" t="s">
        <v>88</v>
      </c>
      <c r="K4" s="7" t="s">
        <v>90</v>
      </c>
      <c r="L4" s="6"/>
      <c r="M4" s="8" t="str">
        <f>"32,5"</f>
        <v>32,5</v>
      </c>
      <c r="N4" s="7" t="s">
        <v>331</v>
      </c>
      <c r="O4" s="5" t="s">
        <v>8</v>
      </c>
    </row>
    <row r="5" spans="1:15">
      <c r="A5" s="5" t="s">
        <v>120</v>
      </c>
      <c r="B5" s="5" t="s">
        <v>348</v>
      </c>
      <c r="C5" s="5" t="s">
        <v>205</v>
      </c>
      <c r="D5" s="5" t="s">
        <v>91</v>
      </c>
      <c r="E5" s="5" t="s">
        <v>119</v>
      </c>
      <c r="F5" s="5" t="s">
        <v>165</v>
      </c>
      <c r="G5" s="5" t="s">
        <v>173</v>
      </c>
      <c r="H5" s="5" t="s">
        <v>154</v>
      </c>
      <c r="I5" s="7" t="s">
        <v>92</v>
      </c>
      <c r="J5" s="7" t="s">
        <v>93</v>
      </c>
      <c r="K5" s="6" t="s">
        <v>87</v>
      </c>
      <c r="L5" s="6"/>
      <c r="M5" s="8" t="str">
        <f>"22,5"</f>
        <v>22,5</v>
      </c>
      <c r="N5" s="7" t="s">
        <v>332</v>
      </c>
      <c r="O5" s="5" t="s">
        <v>8</v>
      </c>
    </row>
    <row r="6" spans="1:15">
      <c r="A6" s="5" t="s">
        <v>266</v>
      </c>
      <c r="B6" s="5" t="s">
        <v>348</v>
      </c>
      <c r="C6" s="5" t="s">
        <v>206</v>
      </c>
      <c r="D6" s="5" t="s">
        <v>94</v>
      </c>
      <c r="E6" s="5" t="s">
        <v>119</v>
      </c>
      <c r="F6" s="5"/>
      <c r="G6" s="5" t="s">
        <v>173</v>
      </c>
      <c r="H6" s="5" t="s">
        <v>152</v>
      </c>
      <c r="I6" s="6" t="s">
        <v>92</v>
      </c>
      <c r="J6" s="6" t="s">
        <v>92</v>
      </c>
      <c r="K6" s="6" t="s">
        <v>95</v>
      </c>
      <c r="L6" s="6"/>
      <c r="M6" s="8" t="s">
        <v>285</v>
      </c>
      <c r="N6" s="7"/>
      <c r="O6" s="5" t="s">
        <v>8</v>
      </c>
    </row>
    <row r="7" spans="1:15">
      <c r="A7" s="5" t="s">
        <v>267</v>
      </c>
      <c r="B7" s="5" t="s">
        <v>348</v>
      </c>
      <c r="C7" s="5" t="s">
        <v>207</v>
      </c>
      <c r="D7" s="5" t="s">
        <v>96</v>
      </c>
      <c r="E7" s="5" t="s">
        <v>119</v>
      </c>
      <c r="F7" s="5"/>
      <c r="G7" s="5" t="s">
        <v>173</v>
      </c>
      <c r="H7" s="5" t="s">
        <v>152</v>
      </c>
      <c r="I7" s="6" t="s">
        <v>87</v>
      </c>
      <c r="J7" s="6" t="s">
        <v>87</v>
      </c>
      <c r="K7" s="6" t="s">
        <v>95</v>
      </c>
      <c r="L7" s="6"/>
      <c r="M7" s="8" t="s">
        <v>285</v>
      </c>
      <c r="N7" s="7"/>
      <c r="O7" s="5" t="s">
        <v>8</v>
      </c>
    </row>
    <row r="8" spans="1:15">
      <c r="A8" s="5" t="s">
        <v>244</v>
      </c>
      <c r="B8" s="5" t="s">
        <v>348</v>
      </c>
      <c r="C8" s="5" t="s">
        <v>208</v>
      </c>
      <c r="D8" s="5" t="s">
        <v>97</v>
      </c>
      <c r="E8" s="5" t="s">
        <v>16</v>
      </c>
      <c r="F8" s="5" t="s">
        <v>144</v>
      </c>
      <c r="G8" s="5" t="s">
        <v>173</v>
      </c>
      <c r="H8" s="5" t="s">
        <v>152</v>
      </c>
      <c r="I8" s="7" t="s">
        <v>45</v>
      </c>
      <c r="J8" s="7" t="s">
        <v>98</v>
      </c>
      <c r="K8" s="6" t="s">
        <v>47</v>
      </c>
      <c r="L8" s="6"/>
      <c r="M8" s="8" t="str">
        <f>"40,0"</f>
        <v>40,0</v>
      </c>
      <c r="N8" s="7" t="s">
        <v>333</v>
      </c>
      <c r="O8" s="5" t="s">
        <v>8</v>
      </c>
    </row>
    <row r="9" spans="1:15">
      <c r="A9" s="5" t="s">
        <v>245</v>
      </c>
      <c r="B9" s="5" t="s">
        <v>348</v>
      </c>
      <c r="C9" s="5" t="s">
        <v>209</v>
      </c>
      <c r="D9" s="5" t="s">
        <v>99</v>
      </c>
      <c r="E9" s="5" t="s">
        <v>83</v>
      </c>
      <c r="F9" s="5" t="s">
        <v>144</v>
      </c>
      <c r="G9" s="5" t="s">
        <v>173</v>
      </c>
      <c r="H9" s="5" t="s">
        <v>152</v>
      </c>
      <c r="I9" s="7" t="s">
        <v>87</v>
      </c>
      <c r="J9" s="7" t="s">
        <v>88</v>
      </c>
      <c r="K9" s="7" t="s">
        <v>90</v>
      </c>
      <c r="L9" s="6"/>
      <c r="M9" s="8" t="str">
        <f>"32,5"</f>
        <v>32,5</v>
      </c>
      <c r="N9" s="7" t="s">
        <v>334</v>
      </c>
      <c r="O9" s="5" t="s">
        <v>8</v>
      </c>
    </row>
    <row r="10" spans="1:15">
      <c r="A10" s="5" t="s">
        <v>260</v>
      </c>
      <c r="B10" s="5" t="s">
        <v>348</v>
      </c>
      <c r="C10" s="5" t="s">
        <v>210</v>
      </c>
      <c r="D10" s="5" t="s">
        <v>100</v>
      </c>
      <c r="E10" s="5" t="s">
        <v>83</v>
      </c>
      <c r="F10" s="5" t="s">
        <v>164</v>
      </c>
      <c r="G10" s="5" t="s">
        <v>173</v>
      </c>
      <c r="H10" s="5" t="s">
        <v>152</v>
      </c>
      <c r="I10" s="7" t="s">
        <v>87</v>
      </c>
      <c r="J10" s="7" t="s">
        <v>88</v>
      </c>
      <c r="K10" s="6" t="s">
        <v>45</v>
      </c>
      <c r="L10" s="6"/>
      <c r="M10" s="8" t="str">
        <f>"30,0"</f>
        <v>30,0</v>
      </c>
      <c r="N10" s="7" t="s">
        <v>335</v>
      </c>
      <c r="O10" s="5" t="s">
        <v>8</v>
      </c>
    </row>
    <row r="11" spans="1:15">
      <c r="A11" s="5" t="s">
        <v>246</v>
      </c>
      <c r="B11" s="5" t="s">
        <v>348</v>
      </c>
      <c r="C11" s="5" t="s">
        <v>211</v>
      </c>
      <c r="D11" s="5" t="s">
        <v>101</v>
      </c>
      <c r="E11" s="5" t="s">
        <v>37</v>
      </c>
      <c r="F11" s="5" t="s">
        <v>144</v>
      </c>
      <c r="G11" s="5" t="s">
        <v>174</v>
      </c>
      <c r="H11" s="5" t="s">
        <v>152</v>
      </c>
      <c r="I11" s="7" t="s">
        <v>42</v>
      </c>
      <c r="J11" s="7" t="s">
        <v>102</v>
      </c>
      <c r="K11" s="6" t="s">
        <v>103</v>
      </c>
      <c r="L11" s="6"/>
      <c r="M11" s="8" t="str">
        <f>"85,0"</f>
        <v>85,0</v>
      </c>
      <c r="N11" s="7" t="s">
        <v>336</v>
      </c>
      <c r="O11" s="5" t="s">
        <v>8</v>
      </c>
    </row>
    <row r="12" spans="1:15">
      <c r="A12" s="5" t="s">
        <v>247</v>
      </c>
      <c r="B12" s="5" t="s">
        <v>348</v>
      </c>
      <c r="C12" s="5" t="s">
        <v>212</v>
      </c>
      <c r="D12" s="5" t="s">
        <v>104</v>
      </c>
      <c r="E12" s="5" t="s">
        <v>37</v>
      </c>
      <c r="F12" s="5" t="s">
        <v>144</v>
      </c>
      <c r="G12" s="5" t="s">
        <v>168</v>
      </c>
      <c r="H12" s="5" t="s">
        <v>150</v>
      </c>
      <c r="I12" s="7" t="s">
        <v>6</v>
      </c>
      <c r="J12" s="7" t="s">
        <v>105</v>
      </c>
      <c r="K12" s="7" t="s">
        <v>106</v>
      </c>
      <c r="L12" s="6"/>
      <c r="M12" s="8" t="str">
        <f>"117,5"</f>
        <v>117,5</v>
      </c>
      <c r="N12" s="7" t="s">
        <v>337</v>
      </c>
      <c r="O12" s="5" t="s">
        <v>8</v>
      </c>
    </row>
    <row r="13" spans="1:15">
      <c r="A13" s="5" t="s">
        <v>248</v>
      </c>
      <c r="B13" s="5" t="s">
        <v>348</v>
      </c>
      <c r="C13" s="5" t="s">
        <v>213</v>
      </c>
      <c r="D13" s="5" t="s">
        <v>107</v>
      </c>
      <c r="E13" s="5" t="s">
        <v>15</v>
      </c>
      <c r="F13" s="5" t="s">
        <v>144</v>
      </c>
      <c r="G13" s="5" t="s">
        <v>174</v>
      </c>
      <c r="H13" s="5" t="s">
        <v>153</v>
      </c>
      <c r="I13" s="6" t="s">
        <v>103</v>
      </c>
      <c r="J13" s="7" t="s">
        <v>103</v>
      </c>
      <c r="K13" s="6" t="s">
        <v>108</v>
      </c>
      <c r="L13" s="6"/>
      <c r="M13" s="8" t="str">
        <f>"90,0"</f>
        <v>90,0</v>
      </c>
      <c r="N13" s="7" t="s">
        <v>48</v>
      </c>
      <c r="O13" s="5" t="s">
        <v>8</v>
      </c>
    </row>
    <row r="14" spans="1:15">
      <c r="A14" s="5" t="s">
        <v>249</v>
      </c>
      <c r="B14" s="5" t="s">
        <v>348</v>
      </c>
      <c r="C14" s="5" t="s">
        <v>214</v>
      </c>
      <c r="D14" s="5" t="s">
        <v>109</v>
      </c>
      <c r="E14" s="5" t="s">
        <v>15</v>
      </c>
      <c r="F14" s="5" t="s">
        <v>144</v>
      </c>
      <c r="G14" s="5" t="s">
        <v>170</v>
      </c>
      <c r="H14" s="5" t="s">
        <v>152</v>
      </c>
      <c r="I14" s="7" t="s">
        <v>42</v>
      </c>
      <c r="J14" s="7" t="s">
        <v>102</v>
      </c>
      <c r="K14" s="6" t="s">
        <v>51</v>
      </c>
      <c r="L14" s="6"/>
      <c r="M14" s="8" t="str">
        <f>"85,0"</f>
        <v>85,0</v>
      </c>
      <c r="N14" s="7" t="s">
        <v>338</v>
      </c>
      <c r="O14" s="5" t="s">
        <v>8</v>
      </c>
    </row>
    <row r="15" spans="1:15">
      <c r="A15" s="5" t="s">
        <v>250</v>
      </c>
      <c r="B15" s="5" t="s">
        <v>348</v>
      </c>
      <c r="C15" s="5" t="s">
        <v>215</v>
      </c>
      <c r="D15" s="5" t="s">
        <v>110</v>
      </c>
      <c r="E15" s="5" t="s">
        <v>15</v>
      </c>
      <c r="F15" s="5" t="s">
        <v>144</v>
      </c>
      <c r="G15" s="5" t="s">
        <v>146</v>
      </c>
      <c r="H15" s="5" t="s">
        <v>151</v>
      </c>
      <c r="I15" s="7" t="s">
        <v>103</v>
      </c>
      <c r="J15" s="6" t="s">
        <v>111</v>
      </c>
      <c r="K15" s="6" t="s">
        <v>111</v>
      </c>
      <c r="L15" s="6"/>
      <c r="M15" s="8" t="str">
        <f>"90,0"</f>
        <v>90,0</v>
      </c>
      <c r="N15" s="7" t="s">
        <v>339</v>
      </c>
      <c r="O15" s="5" t="s">
        <v>8</v>
      </c>
    </row>
    <row r="16" spans="1:15">
      <c r="A16" s="5" t="s">
        <v>251</v>
      </c>
      <c r="B16" s="5" t="s">
        <v>348</v>
      </c>
      <c r="C16" s="5" t="s">
        <v>216</v>
      </c>
      <c r="D16" s="5" t="s">
        <v>112</v>
      </c>
      <c r="E16" s="5" t="s">
        <v>85</v>
      </c>
      <c r="F16" s="5" t="s">
        <v>144</v>
      </c>
      <c r="G16" s="5" t="s">
        <v>170</v>
      </c>
      <c r="H16" s="5" t="s">
        <v>152</v>
      </c>
      <c r="I16" s="7" t="s">
        <v>42</v>
      </c>
      <c r="J16" s="6" t="s">
        <v>103</v>
      </c>
      <c r="K16" s="6" t="s">
        <v>103</v>
      </c>
      <c r="L16" s="6"/>
      <c r="M16" s="8" t="str">
        <f>"75,0"</f>
        <v>75,0</v>
      </c>
      <c r="N16" s="7" t="s">
        <v>340</v>
      </c>
      <c r="O16" s="5" t="s">
        <v>8</v>
      </c>
    </row>
    <row r="17" spans="1:15">
      <c r="A17" s="5" t="s">
        <v>252</v>
      </c>
      <c r="B17" s="5" t="s">
        <v>348</v>
      </c>
      <c r="C17" s="5" t="s">
        <v>217</v>
      </c>
      <c r="D17" s="5" t="s">
        <v>113</v>
      </c>
      <c r="E17" s="5" t="s">
        <v>85</v>
      </c>
      <c r="F17" s="5" t="s">
        <v>144</v>
      </c>
      <c r="G17" s="5" t="s">
        <v>171</v>
      </c>
      <c r="H17" s="5" t="s">
        <v>150</v>
      </c>
      <c r="I17" s="7" t="s">
        <v>59</v>
      </c>
      <c r="J17" s="7" t="s">
        <v>74</v>
      </c>
      <c r="K17" s="7" t="s">
        <v>114</v>
      </c>
      <c r="L17" s="6"/>
      <c r="M17" s="8" t="str">
        <f>"142,5"</f>
        <v>142,5</v>
      </c>
      <c r="N17" s="7" t="s">
        <v>341</v>
      </c>
      <c r="O17" s="5" t="s">
        <v>8</v>
      </c>
    </row>
    <row r="18" spans="1:15">
      <c r="A18" s="5" t="s">
        <v>253</v>
      </c>
      <c r="B18" s="5" t="s">
        <v>348</v>
      </c>
      <c r="C18" s="5" t="s">
        <v>218</v>
      </c>
      <c r="D18" s="5" t="s">
        <v>115</v>
      </c>
      <c r="E18" s="5" t="s">
        <v>38</v>
      </c>
      <c r="F18" s="5" t="s">
        <v>144</v>
      </c>
      <c r="G18" s="5" t="s">
        <v>146</v>
      </c>
      <c r="H18" s="5" t="s">
        <v>154</v>
      </c>
      <c r="I18" s="7" t="s">
        <v>71</v>
      </c>
      <c r="J18" s="7" t="s">
        <v>116</v>
      </c>
      <c r="K18" s="6" t="s">
        <v>72</v>
      </c>
      <c r="L18" s="6"/>
      <c r="M18" s="8" t="str">
        <f>"182,5"</f>
        <v>182,5</v>
      </c>
      <c r="N18" s="7" t="s">
        <v>342</v>
      </c>
      <c r="O18" s="5" t="s">
        <v>8</v>
      </c>
    </row>
    <row r="19" spans="1:15">
      <c r="A19" s="5" t="s">
        <v>254</v>
      </c>
      <c r="B19" s="5" t="s">
        <v>348</v>
      </c>
      <c r="C19" s="5" t="s">
        <v>181</v>
      </c>
      <c r="D19" s="5" t="s">
        <v>41</v>
      </c>
      <c r="E19" s="5" t="s">
        <v>24</v>
      </c>
      <c r="F19" s="5" t="s">
        <v>144</v>
      </c>
      <c r="G19" s="5" t="s">
        <v>146</v>
      </c>
      <c r="H19" s="5" t="s">
        <v>153</v>
      </c>
      <c r="I19" s="7" t="s">
        <v>81</v>
      </c>
      <c r="J19" s="7" t="s">
        <v>117</v>
      </c>
      <c r="K19" s="7" t="s">
        <v>118</v>
      </c>
      <c r="L19" s="6"/>
      <c r="M19" s="8" t="str">
        <f>"202,5"</f>
        <v>202,5</v>
      </c>
      <c r="N19" s="7" t="s">
        <v>343</v>
      </c>
      <c r="O19" s="5" t="s">
        <v>8</v>
      </c>
    </row>
    <row r="20" spans="1:15">
      <c r="N20" s="4"/>
    </row>
  </sheetData>
  <mergeCells count="8">
    <mergeCell ref="O1:O2"/>
    <mergeCell ref="A1:A2"/>
    <mergeCell ref="C1:C2"/>
    <mergeCell ref="D1:D2"/>
    <mergeCell ref="H1:H2"/>
    <mergeCell ref="I1:L1"/>
    <mergeCell ref="M1:M2"/>
    <mergeCell ref="N1:N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"/>
  <sheetViews>
    <sheetView workbookViewId="0">
      <selection activeCell="A3" sqref="A3"/>
    </sheetView>
  </sheetViews>
  <sheetFormatPr defaultRowHeight="12.75"/>
  <cols>
    <col min="1" max="1" width="26" style="3" bestFit="1" customWidth="1"/>
    <col min="2" max="2" width="4.42578125" style="3" bestFit="1" customWidth="1"/>
    <col min="3" max="3" width="10.140625" style="3" bestFit="1" customWidth="1"/>
    <col min="4" max="4" width="7.28515625" style="3" customWidth="1"/>
    <col min="5" max="5" width="6.7109375" style="3" customWidth="1"/>
    <col min="6" max="6" width="6.42578125" style="3" customWidth="1"/>
    <col min="7" max="7" width="20.42578125" style="3" customWidth="1"/>
    <col min="8" max="8" width="8" style="3" bestFit="1" customWidth="1"/>
    <col min="9" max="11" width="5.5703125" style="4" customWidth="1"/>
    <col min="12" max="12" width="4.85546875" style="4" customWidth="1"/>
    <col min="13" max="13" width="7.85546875" style="2" bestFit="1" customWidth="1"/>
    <col min="14" max="14" width="8.5703125" style="1" bestFit="1" customWidth="1"/>
    <col min="15" max="15" width="8.85546875" style="3" bestFit="1" customWidth="1"/>
    <col min="16" max="16384" width="9.140625" style="4"/>
  </cols>
  <sheetData>
    <row r="1" spans="1:15" s="12" customFormat="1">
      <c r="A1" s="13" t="s">
        <v>136</v>
      </c>
      <c r="B1" s="14" t="s">
        <v>347</v>
      </c>
      <c r="C1" s="15" t="s">
        <v>149</v>
      </c>
      <c r="D1" s="15" t="s">
        <v>137</v>
      </c>
      <c r="E1" s="16" t="s">
        <v>142</v>
      </c>
      <c r="F1" s="16" t="s">
        <v>143</v>
      </c>
      <c r="G1" s="16" t="s">
        <v>163</v>
      </c>
      <c r="H1" s="13" t="s">
        <v>138</v>
      </c>
      <c r="I1" s="13" t="s">
        <v>139</v>
      </c>
      <c r="J1" s="13"/>
      <c r="K1" s="13"/>
      <c r="L1" s="13"/>
      <c r="M1" s="13" t="s">
        <v>141</v>
      </c>
      <c r="N1" s="13" t="s">
        <v>2</v>
      </c>
      <c r="O1" s="13" t="s">
        <v>1</v>
      </c>
    </row>
    <row r="2" spans="1:15" s="12" customFormat="1">
      <c r="A2" s="13"/>
      <c r="B2" s="14"/>
      <c r="C2" s="13"/>
      <c r="D2" s="13"/>
      <c r="E2" s="14"/>
      <c r="F2" s="14"/>
      <c r="G2" s="14"/>
      <c r="H2" s="13"/>
      <c r="I2" s="14">
        <v>1</v>
      </c>
      <c r="J2" s="14">
        <v>2</v>
      </c>
      <c r="K2" s="14">
        <v>3</v>
      </c>
      <c r="L2" s="14" t="s">
        <v>3</v>
      </c>
      <c r="M2" s="13"/>
      <c r="N2" s="13"/>
      <c r="O2" s="13"/>
    </row>
    <row r="3" spans="1:15">
      <c r="A3" s="5" t="s">
        <v>268</v>
      </c>
      <c r="B3" s="5" t="s">
        <v>348</v>
      </c>
      <c r="C3" s="5" t="s">
        <v>219</v>
      </c>
      <c r="D3" s="5" t="s">
        <v>121</v>
      </c>
      <c r="E3" s="5" t="s">
        <v>38</v>
      </c>
      <c r="F3" s="5" t="s">
        <v>144</v>
      </c>
      <c r="G3" s="5" t="s">
        <v>146</v>
      </c>
      <c r="H3" s="5" t="s">
        <v>20</v>
      </c>
      <c r="I3" s="6" t="s">
        <v>122</v>
      </c>
      <c r="J3" s="7" t="s">
        <v>122</v>
      </c>
      <c r="K3" s="7" t="s">
        <v>123</v>
      </c>
      <c r="L3" s="6"/>
      <c r="M3" s="8" t="str">
        <f>"230,0"</f>
        <v>230,0</v>
      </c>
      <c r="N3" s="9" t="s">
        <v>344</v>
      </c>
      <c r="O3" s="5" t="s">
        <v>8</v>
      </c>
    </row>
  </sheetData>
  <mergeCells count="8">
    <mergeCell ref="O1:O2"/>
    <mergeCell ref="A1:A2"/>
    <mergeCell ref="C1:C2"/>
    <mergeCell ref="D1:D2"/>
    <mergeCell ref="H1:H2"/>
    <mergeCell ref="I1:L1"/>
    <mergeCell ref="M1:M2"/>
    <mergeCell ref="N1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"/>
  <sheetViews>
    <sheetView workbookViewId="0">
      <selection sqref="A1:A2"/>
    </sheetView>
  </sheetViews>
  <sheetFormatPr defaultRowHeight="12.75"/>
  <cols>
    <col min="1" max="1" width="18.42578125" style="3" bestFit="1" customWidth="1"/>
    <col min="2" max="2" width="10.140625" style="3" bestFit="1" customWidth="1"/>
    <col min="3" max="3" width="4.42578125" style="3" bestFit="1" customWidth="1"/>
    <col min="4" max="6" width="6.85546875" style="3" customWidth="1"/>
    <col min="7" max="7" width="19" style="3" bestFit="1" customWidth="1"/>
    <col min="8" max="8" width="8" style="3" bestFit="1" customWidth="1"/>
    <col min="9" max="11" width="5.5703125" style="4" customWidth="1"/>
    <col min="12" max="12" width="4.85546875" style="4" customWidth="1"/>
    <col min="13" max="13" width="7.85546875" style="2" bestFit="1" customWidth="1"/>
    <col min="14" max="14" width="8.5703125" style="1" bestFit="1" customWidth="1"/>
    <col min="15" max="15" width="8.85546875" style="3" bestFit="1" customWidth="1"/>
    <col min="16" max="16384" width="9.140625" style="4"/>
  </cols>
  <sheetData>
    <row r="1" spans="1:15" s="12" customFormat="1">
      <c r="A1" s="13" t="s">
        <v>136</v>
      </c>
      <c r="B1" s="15" t="s">
        <v>149</v>
      </c>
      <c r="C1" s="16" t="s">
        <v>347</v>
      </c>
      <c r="D1" s="15" t="s">
        <v>137</v>
      </c>
      <c r="E1" s="16" t="s">
        <v>142</v>
      </c>
      <c r="F1" s="16" t="s">
        <v>143</v>
      </c>
      <c r="G1" s="16" t="s">
        <v>163</v>
      </c>
      <c r="H1" s="13" t="s">
        <v>138</v>
      </c>
      <c r="I1" s="13" t="s">
        <v>140</v>
      </c>
      <c r="J1" s="13"/>
      <c r="K1" s="13"/>
      <c r="L1" s="13"/>
      <c r="M1" s="13" t="s">
        <v>141</v>
      </c>
      <c r="N1" s="13" t="s">
        <v>2</v>
      </c>
      <c r="O1" s="11" t="s">
        <v>1</v>
      </c>
    </row>
    <row r="2" spans="1:15" s="12" customFormat="1" ht="13.5" thickBot="1">
      <c r="A2" s="13"/>
      <c r="B2" s="13"/>
      <c r="C2" s="14"/>
      <c r="D2" s="13"/>
      <c r="E2" s="14"/>
      <c r="F2" s="14"/>
      <c r="G2" s="14"/>
      <c r="H2" s="13"/>
      <c r="I2" s="14">
        <v>1</v>
      </c>
      <c r="J2" s="14">
        <v>2</v>
      </c>
      <c r="K2" s="14">
        <v>3</v>
      </c>
      <c r="L2" s="14" t="s">
        <v>3</v>
      </c>
      <c r="M2" s="13"/>
      <c r="N2" s="13"/>
      <c r="O2" s="10"/>
    </row>
    <row r="3" spans="1:15">
      <c r="A3" s="5" t="s">
        <v>255</v>
      </c>
      <c r="B3" s="5" t="s">
        <v>220</v>
      </c>
      <c r="C3" s="5" t="s">
        <v>348</v>
      </c>
      <c r="D3" s="5" t="s">
        <v>19</v>
      </c>
      <c r="E3" s="5" t="s">
        <v>24</v>
      </c>
      <c r="F3" s="5" t="s">
        <v>144</v>
      </c>
      <c r="G3" s="5" t="s">
        <v>146</v>
      </c>
      <c r="H3" s="5" t="s">
        <v>20</v>
      </c>
      <c r="I3" s="7" t="s">
        <v>21</v>
      </c>
      <c r="J3" s="7" t="s">
        <v>22</v>
      </c>
      <c r="K3" s="7" t="s">
        <v>23</v>
      </c>
      <c r="L3" s="6"/>
      <c r="M3" s="8" t="str">
        <f>"260,0"</f>
        <v>260,0</v>
      </c>
      <c r="N3" s="9" t="s">
        <v>345</v>
      </c>
      <c r="O3" s="5" t="s">
        <v>8</v>
      </c>
    </row>
  </sheetData>
  <mergeCells count="8">
    <mergeCell ref="O1:O2"/>
    <mergeCell ref="A1:A2"/>
    <mergeCell ref="B1:B2"/>
    <mergeCell ref="D1:D2"/>
    <mergeCell ref="H1:H2"/>
    <mergeCell ref="I1:L1"/>
    <mergeCell ref="M1:M2"/>
    <mergeCell ref="N1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"/>
  <sheetViews>
    <sheetView workbookViewId="0">
      <selection sqref="A1:A2"/>
    </sheetView>
  </sheetViews>
  <sheetFormatPr defaultRowHeight="12.75"/>
  <cols>
    <col min="1" max="1" width="20.28515625" style="3" bestFit="1" customWidth="1"/>
    <col min="2" max="2" width="4.42578125" style="3" bestFit="1" customWidth="1"/>
    <col min="3" max="3" width="10.140625" style="3" bestFit="1" customWidth="1"/>
    <col min="4" max="6" width="7.42578125" style="3" customWidth="1"/>
    <col min="7" max="7" width="19" style="3" bestFit="1" customWidth="1"/>
    <col min="8" max="8" width="6.85546875" style="3" bestFit="1" customWidth="1"/>
    <col min="9" max="9" width="6" style="4" customWidth="1"/>
    <col min="10" max="10" width="5.7109375" style="4" customWidth="1"/>
    <col min="11" max="11" width="5.85546875" style="4" customWidth="1"/>
    <col min="12" max="12" width="4.85546875" style="4" bestFit="1" customWidth="1"/>
    <col min="13" max="13" width="7.85546875" style="2" bestFit="1" customWidth="1"/>
    <col min="14" max="14" width="8.5703125" style="1" bestFit="1" customWidth="1"/>
    <col min="15" max="16384" width="9.140625" style="4"/>
  </cols>
  <sheetData>
    <row r="1" spans="1:14" s="12" customFormat="1">
      <c r="A1" s="13" t="s">
        <v>136</v>
      </c>
      <c r="B1" s="14" t="s">
        <v>347</v>
      </c>
      <c r="C1" s="15" t="s">
        <v>149</v>
      </c>
      <c r="D1" s="15" t="s">
        <v>137</v>
      </c>
      <c r="E1" s="16" t="s">
        <v>142</v>
      </c>
      <c r="F1" s="16" t="s">
        <v>143</v>
      </c>
      <c r="G1" s="16" t="s">
        <v>163</v>
      </c>
      <c r="H1" s="13" t="s">
        <v>138</v>
      </c>
      <c r="I1" s="13" t="s">
        <v>139</v>
      </c>
      <c r="J1" s="13"/>
      <c r="K1" s="13"/>
      <c r="L1" s="13"/>
      <c r="M1" s="13" t="s">
        <v>141</v>
      </c>
      <c r="N1" s="13" t="s">
        <v>2</v>
      </c>
    </row>
    <row r="2" spans="1:14" s="12" customFormat="1">
      <c r="A2" s="13"/>
      <c r="B2" s="14"/>
      <c r="C2" s="13"/>
      <c r="D2" s="13"/>
      <c r="E2" s="14"/>
      <c r="F2" s="14"/>
      <c r="G2" s="14"/>
      <c r="H2" s="13"/>
      <c r="I2" s="14">
        <v>1</v>
      </c>
      <c r="J2" s="14">
        <v>2</v>
      </c>
      <c r="K2" s="14">
        <v>3</v>
      </c>
      <c r="L2" s="14" t="s">
        <v>3</v>
      </c>
      <c r="M2" s="13"/>
      <c r="N2" s="13"/>
    </row>
    <row r="3" spans="1:14">
      <c r="A3" s="5" t="s">
        <v>39</v>
      </c>
      <c r="B3" s="5" t="s">
        <v>348</v>
      </c>
      <c r="C3" s="5" t="s">
        <v>181</v>
      </c>
      <c r="D3" s="5" t="s">
        <v>41</v>
      </c>
      <c r="E3" s="5" t="s">
        <v>24</v>
      </c>
      <c r="F3" s="5" t="s">
        <v>144</v>
      </c>
      <c r="G3" s="5" t="s">
        <v>146</v>
      </c>
      <c r="H3" s="5" t="s">
        <v>153</v>
      </c>
      <c r="I3" s="7" t="s">
        <v>42</v>
      </c>
      <c r="J3" s="6" t="s">
        <v>40</v>
      </c>
      <c r="K3" s="7" t="s">
        <v>40</v>
      </c>
      <c r="L3" s="6"/>
      <c r="M3" s="8" t="str">
        <f>"82,5"</f>
        <v>82,5</v>
      </c>
      <c r="N3" s="9" t="s">
        <v>346</v>
      </c>
    </row>
    <row r="8" spans="1:14">
      <c r="A8" s="4"/>
      <c r="B8" s="4"/>
      <c r="C8" s="4"/>
      <c r="D8" s="4"/>
      <c r="E8" s="4"/>
      <c r="F8" s="4"/>
      <c r="G8" s="4"/>
      <c r="H8" s="4"/>
      <c r="M8" s="4"/>
      <c r="N8" s="4"/>
    </row>
    <row r="9" spans="1:14">
      <c r="A9" s="4"/>
      <c r="B9" s="4"/>
      <c r="C9" s="4"/>
      <c r="D9" s="4"/>
      <c r="E9" s="4"/>
      <c r="F9" s="4"/>
      <c r="G9" s="4"/>
      <c r="H9" s="4"/>
      <c r="M9" s="4"/>
      <c r="N9" s="4"/>
    </row>
    <row r="10" spans="1:14">
      <c r="A10" s="4"/>
      <c r="B10" s="4"/>
      <c r="C10" s="4"/>
      <c r="D10" s="4"/>
      <c r="E10" s="4"/>
      <c r="F10" s="4"/>
      <c r="G10" s="4"/>
      <c r="H10" s="4"/>
      <c r="M10" s="4"/>
      <c r="N10" s="4"/>
    </row>
    <row r="11" spans="1:14">
      <c r="A11" s="4"/>
      <c r="B11" s="4"/>
      <c r="C11" s="4"/>
      <c r="D11" s="4"/>
      <c r="E11" s="4"/>
      <c r="F11" s="4"/>
      <c r="G11" s="4"/>
      <c r="H11" s="4"/>
      <c r="M11" s="4"/>
      <c r="N11" s="4"/>
    </row>
  </sheetData>
  <mergeCells count="7">
    <mergeCell ref="M1:M2"/>
    <mergeCell ref="N1:N2"/>
    <mergeCell ref="A1:A2"/>
    <mergeCell ref="C1:C2"/>
    <mergeCell ref="D1:D2"/>
    <mergeCell ref="H1:H2"/>
    <mergeCell ref="I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AWPC PL классический</vt:lpstr>
      <vt:lpstr>WPC PL без экип.</vt:lpstr>
      <vt:lpstr>AWPC жим лежа без экип.</vt:lpstr>
      <vt:lpstr>AWPC тяга становая б_э</vt:lpstr>
      <vt:lpstr>AWPC строгий подъем на бицепс</vt:lpstr>
      <vt:lpstr>WPC жим лежа без экип.</vt:lpstr>
      <vt:lpstr>WPC жим лежа софт</vt:lpstr>
      <vt:lpstr>WPC тяга становая б_э</vt:lpstr>
      <vt:lpstr>WPC строгий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Pete Kravtsov</cp:lastModifiedBy>
  <cp:lastPrinted>2015-07-16T19:10:53Z</cp:lastPrinted>
  <dcterms:created xsi:type="dcterms:W3CDTF">2002-06-16T13:36:44Z</dcterms:created>
  <dcterms:modified xsi:type="dcterms:W3CDTF">2021-05-15T16:05:46Z</dcterms:modified>
</cp:coreProperties>
</file>