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ль/"/>
    </mc:Choice>
  </mc:AlternateContent>
  <xr:revisionPtr revIDLastSave="0" documentId="13_ncr:1_{65E8F09E-360A-3F40-9CC1-F5C1DE754E14}" xr6:coauthVersionLast="45" xr6:coauthVersionMax="45" xr10:uidLastSave="{00000000-0000-0000-0000-000000000000}"/>
  <bookViews>
    <workbookView xWindow="0" yWindow="460" windowWidth="28800" windowHeight="16000" activeTab="3" xr2:uid="{00000000-000D-0000-FFFF-FFFF00000000}"/>
  </bookViews>
  <sheets>
    <sheet name="IPL Силовое двоеборье" sheetId="10" r:id="rId1"/>
    <sheet name="IPL Жим лежа без экипировки " sheetId="7" r:id="rId2"/>
    <sheet name="IPL Тяга без экипировки" sheetId="8" r:id="rId3"/>
    <sheet name="СПР Подъем на бицепс " sheetId="12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2" l="1"/>
  <c r="M13" i="12"/>
  <c r="M10" i="12"/>
  <c r="M9" i="12"/>
  <c r="M6" i="12"/>
  <c r="L18" i="7"/>
  <c r="P9" i="10"/>
  <c r="L26" i="8" l="1"/>
  <c r="L23" i="8"/>
  <c r="L32" i="7"/>
  <c r="L6" i="8" l="1"/>
  <c r="L9" i="8"/>
  <c r="L10" i="8"/>
  <c r="L14" i="8"/>
  <c r="L13" i="8"/>
  <c r="L17" i="8"/>
  <c r="L20" i="8"/>
  <c r="L6" i="7"/>
  <c r="L9" i="7"/>
  <c r="L12" i="7"/>
  <c r="L15" i="7"/>
  <c r="L19" i="7"/>
  <c r="L22" i="7"/>
  <c r="L23" i="7"/>
  <c r="L24" i="7"/>
  <c r="L27" i="7"/>
  <c r="L30" i="7"/>
  <c r="L31" i="7"/>
  <c r="L33" i="7"/>
  <c r="L34" i="7"/>
  <c r="L37" i="7"/>
  <c r="L38" i="7"/>
  <c r="L41" i="7"/>
</calcChain>
</file>

<file path=xl/sharedStrings.xml><?xml version="1.0" encoding="utf-8"?>
<sst xmlns="http://schemas.openxmlformats.org/spreadsheetml/2006/main" count="388" uniqueCount="113">
  <si>
    <t xml:space="preserve">Возрастная группа </t>
  </si>
  <si>
    <t>Собственный вес</t>
  </si>
  <si>
    <t>Жим</t>
  </si>
  <si>
    <t>Результат</t>
  </si>
  <si>
    <t>Очки</t>
  </si>
  <si>
    <t>Тренер</t>
  </si>
  <si>
    <t>Открытая</t>
  </si>
  <si>
    <t>Весовая категория</t>
  </si>
  <si>
    <t xml:space="preserve">ФИО </t>
  </si>
  <si>
    <t>Мужчины</t>
  </si>
  <si>
    <t xml:space="preserve">Абсолютный зачёт </t>
  </si>
  <si>
    <t>1</t>
  </si>
  <si>
    <t>ВЕСОВАЯ КАТЕГОРИЯ  140+</t>
  </si>
  <si>
    <t>3</t>
  </si>
  <si>
    <t>2</t>
  </si>
  <si>
    <t>ВЕСОВАЯ КАТЕГОРИЯ  110</t>
  </si>
  <si>
    <t>ВЕСОВАЯ КАТЕГОРИЯ  100</t>
  </si>
  <si>
    <t>ВЕСОВАЯ КАТЕГОРИЯ  90</t>
  </si>
  <si>
    <t>ВЕСОВАЯ КАТЕГОРИЯ  82.5</t>
  </si>
  <si>
    <t>ВЕСОВАЯ КАТЕГОРИЯ  75</t>
  </si>
  <si>
    <t>ВЕСОВАЯ КАТЕГОРИЯ  67.5</t>
  </si>
  <si>
    <t>ВЕСОВАЯ КАТЕГОРИЯ  60</t>
  </si>
  <si>
    <t>ВЕСОВАЯ КАТЕГОРИЯ  52</t>
  </si>
  <si>
    <t>Рек</t>
  </si>
  <si>
    <t>Город/область</t>
  </si>
  <si>
    <t>Wilks</t>
  </si>
  <si>
    <t>ФИО</t>
  </si>
  <si>
    <t>Тяга</t>
  </si>
  <si>
    <t>Собственный  вес</t>
  </si>
  <si>
    <t>Шатилова Анна</t>
  </si>
  <si>
    <t xml:space="preserve">Шатилова Анна </t>
  </si>
  <si>
    <t>Тагильцева Софья</t>
  </si>
  <si>
    <t>Жулай Наталья</t>
  </si>
  <si>
    <t>Осинники/Кемеровская область</t>
  </si>
  <si>
    <t>Прокопьевск/Кемеровская область</t>
  </si>
  <si>
    <t>Новокузнецк/Кемеровская область</t>
  </si>
  <si>
    <t>Жулай Полина</t>
  </si>
  <si>
    <t>Хлебников Антон</t>
  </si>
  <si>
    <t>Шепталут Александр</t>
  </si>
  <si>
    <t>Джумаев Шаривджон</t>
  </si>
  <si>
    <t>Новокузнецк/Кемеровская Область</t>
  </si>
  <si>
    <t>Туркин Александр</t>
  </si>
  <si>
    <t>Куклин Евгений</t>
  </si>
  <si>
    <t>Куклин Денис</t>
  </si>
  <si>
    <t>Шабин Павел</t>
  </si>
  <si>
    <t>Мальцев Константин</t>
  </si>
  <si>
    <t>Скотников Глеб</t>
  </si>
  <si>
    <t>Богатырев Владислав</t>
  </si>
  <si>
    <t>Часовских Владимир</t>
  </si>
  <si>
    <t>Мурадян Роман</t>
  </si>
  <si>
    <t>Царапкин Никита</t>
  </si>
  <si>
    <t>4</t>
  </si>
  <si>
    <t>5</t>
  </si>
  <si>
    <t>Топорова Кристина</t>
  </si>
  <si>
    <t>Новокузнецк/Кемеровская иобласть</t>
  </si>
  <si>
    <t>Самойлик Александр</t>
  </si>
  <si>
    <t>Туркин Алесандр</t>
  </si>
  <si>
    <t>Жим лежа</t>
  </si>
  <si>
    <t>Становая тяга</t>
  </si>
  <si>
    <t>Женщины</t>
  </si>
  <si>
    <t>Цеплаков Иван</t>
  </si>
  <si>
    <t>Полковников Кирилл</t>
  </si>
  <si>
    <t>Богданов Никита</t>
  </si>
  <si>
    <t>Федоров Александр</t>
  </si>
  <si>
    <t>Открытая (28.08.1992)/28</t>
  </si>
  <si>
    <t>Открытая (14.08.1981)/39</t>
  </si>
  <si>
    <t>Открытая (18.08.1986)/34</t>
  </si>
  <si>
    <t>Открытая (06.09.1989)/31</t>
  </si>
  <si>
    <t>Открытая (16.12.1981)/39</t>
  </si>
  <si>
    <t>Открытая (04.12.1994)/26</t>
  </si>
  <si>
    <t>Открытая (04.05.1984)/37</t>
  </si>
  <si>
    <t>Открытая (28.01.1990)/31</t>
  </si>
  <si>
    <t>Открытая (18.05.1989)/32</t>
  </si>
  <si>
    <t>Открытая (12.09.1984)/36</t>
  </si>
  <si>
    <t>Открытая (06.01.1985)/36</t>
  </si>
  <si>
    <t>Открытая (29.09.1991)/29</t>
  </si>
  <si>
    <t>Открытая (28.11.1991)/29</t>
  </si>
  <si>
    <t>Открытая (20.09.1991)/29</t>
  </si>
  <si>
    <t>Открытая (02.08.1995)/25</t>
  </si>
  <si>
    <t>Открытая (14.11.1992)/28</t>
  </si>
  <si>
    <t>Открытая (12.10.1993)/27</t>
  </si>
  <si>
    <t>Открытая (30.12.1991)/29</t>
  </si>
  <si>
    <t>Девушки 15-19 (18.10.2008)/12</t>
  </si>
  <si>
    <t>Юноши 15-19 (16.07.2004)/17</t>
  </si>
  <si>
    <t>Юноши 15-19 (11.12.2002)/18</t>
  </si>
  <si>
    <t>Новосибирск/Новосибирская область</t>
  </si>
  <si>
    <t>Камнев И.</t>
  </si>
  <si>
    <t>67.5</t>
  </si>
  <si>
    <t>82.5</t>
  </si>
  <si>
    <t>Сумма</t>
  </si>
  <si>
    <t>Самойлов В.</t>
  </si>
  <si>
    <t>Камнев И,</t>
  </si>
  <si>
    <t>Боровский С.</t>
  </si>
  <si>
    <t>Открытая (26.03.1997)/24</t>
  </si>
  <si>
    <t>Девушки 15-19 (18.10.2008)12</t>
  </si>
  <si>
    <t>Юноши 15-19 (16.07.2004)17</t>
  </si>
  <si>
    <t>Юноши 15-19 (11.12.2002)18</t>
  </si>
  <si>
    <t>Открытая (30.11.1992)/29</t>
  </si>
  <si>
    <t>Gloss</t>
  </si>
  <si>
    <t>Открытый турнир "Справедливость силы" памяти Юрия Петровича Власова
 IPL Силовое двоеборье
Новокузнецк/Кемеровская область, 25 июля 2021 года</t>
  </si>
  <si>
    <t>Открытый турнир "Справедливость силы" памяти Юрия Петровича Власова
 IPL Жим лежа без экипировки
Новокузнецк/Кемеровская область, 25 июля 2021 года</t>
  </si>
  <si>
    <t>Открытый турнир "Справедливость силы" памяти Юрия Петровича Власова
 IPL Становая тяга без экипировки
Новокузнецк/Кемеровская область, 25 июля 2021 года</t>
  </si>
  <si>
    <t>Открытый турнир "Справедливость силы" памяти Юрия Петровича Власова
 СПР Подъем на бицепс
Новокузнецк/Кемеровская область, 25 июля 2021 года</t>
  </si>
  <si>
    <t>Мастера 45-49 (20.06.1975)/46</t>
  </si>
  <si>
    <t>Федоров А.</t>
  </si>
  <si>
    <t>-</t>
  </si>
  <si>
    <t>№</t>
  </si>
  <si>
    <t xml:space="preserve">                   Дата рождения/возраст</t>
  </si>
  <si>
    <t>Возрастная группа</t>
  </si>
  <si>
    <t>O</t>
  </si>
  <si>
    <t>T</t>
  </si>
  <si>
    <t xml:space="preserve">                     Дата рождения/возраст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</si>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</sst>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trike/>
      <sz val="10"/>
      <color rgb="FFFF0000"/>
      <name val="Arial Cyr"/>
      <charset val="204"/>
    </font>
    <font>
      <i/>
      <sz val="12"/>
      <name val="Arial"/>
      <family val="2"/>
      <charset val="204"/>
    </font>
    <font>
      <b/>
      <strike/>
      <sz val="10"/>
      <color rgb="FFC00000"/>
      <name val="Arial Cyr"/>
      <charset val="204"/>
    </font>
    <font>
      <b/>
      <sz val="24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1" fillId="0" borderId="0" xfId="1"/>
    <xf numFmtId="49" fontId="1" fillId="0" borderId="0" xfId="1" applyNumberForma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1" fillId="0" borderId="0" xfId="1" applyNumberFormat="1"/>
    <xf numFmtId="164" fontId="1" fillId="0" borderId="0" xfId="1" applyNumberFormat="1"/>
    <xf numFmtId="2" fontId="1" fillId="0" borderId="0" xfId="1" applyNumberFormat="1"/>
    <xf numFmtId="49" fontId="2" fillId="0" borderId="0" xfId="1" applyNumberFormat="1" applyFont="1" applyAlignment="1">
      <alignment horizontal="center"/>
    </xf>
    <xf numFmtId="49" fontId="1" fillId="0" borderId="0" xfId="1" applyNumberFormat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49" fontId="1" fillId="0" borderId="0" xfId="1" applyNumberFormat="1" applyAlignment="1">
      <alignment horizontal="center"/>
    </xf>
    <xf numFmtId="164" fontId="1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1" fillId="0" borderId="0" xfId="1" applyNumberFormat="1" applyFill="1" applyBorder="1" applyAlignment="1">
      <alignment horizontal="center" vertical="center"/>
    </xf>
    <xf numFmtId="49" fontId="1" fillId="0" borderId="3" xfId="1" applyNumberFormat="1" applyBorder="1" applyAlignment="1">
      <alignment horizontal="left" vertical="center"/>
    </xf>
    <xf numFmtId="164" fontId="2" fillId="0" borderId="3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1" fillId="0" borderId="3" xfId="1" applyNumberFormat="1" applyBorder="1"/>
    <xf numFmtId="164" fontId="1" fillId="0" borderId="3" xfId="1" applyNumberFormat="1" applyBorder="1"/>
    <xf numFmtId="2" fontId="1" fillId="0" borderId="3" xfId="1" applyNumberFormat="1" applyBorder="1"/>
    <xf numFmtId="49" fontId="2" fillId="0" borderId="3" xfId="1" applyNumberFormat="1" applyFont="1" applyBorder="1" applyAlignment="1">
      <alignment horizontal="center"/>
    </xf>
    <xf numFmtId="49" fontId="1" fillId="0" borderId="13" xfId="1" applyNumberForma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1" fillId="0" borderId="12" xfId="1" applyNumberForma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49" fontId="1" fillId="0" borderId="4" xfId="1" applyNumberFormat="1" applyFill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1" fillId="0" borderId="11" xfId="1" applyNumberForma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49" fontId="1" fillId="0" borderId="9" xfId="1" applyNumberFormat="1" applyBorder="1" applyAlignment="1">
      <alignment horizontal="center"/>
    </xf>
    <xf numFmtId="164" fontId="1" fillId="0" borderId="2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2" fontId="1" fillId="0" borderId="0" xfId="1" applyNumberForma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/>
    </xf>
    <xf numFmtId="164" fontId="1" fillId="0" borderId="10" xfId="1" applyNumberFormat="1" applyBorder="1" applyAlignment="1">
      <alignment horizontal="center"/>
    </xf>
    <xf numFmtId="49" fontId="1" fillId="0" borderId="6" xfId="1" applyNumberForma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164" fontId="1" fillId="0" borderId="12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165" fontId="2" fillId="0" borderId="2" xfId="1" applyNumberFormat="1" applyFont="1" applyBorder="1" applyAlignment="1">
      <alignment horizontal="center" vertical="center"/>
    </xf>
    <xf numFmtId="164" fontId="1" fillId="0" borderId="9" xfId="1" applyNumberForma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49" fontId="8" fillId="0" borderId="0" xfId="1" applyNumberFormat="1" applyFont="1" applyFill="1" applyBorder="1" applyAlignment="1">
      <alignment vertical="center"/>
    </xf>
    <xf numFmtId="49" fontId="1" fillId="0" borderId="8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49" fontId="1" fillId="0" borderId="5" xfId="1" applyNumberFormat="1" applyBorder="1" applyAlignment="1">
      <alignment horizontal="center"/>
    </xf>
    <xf numFmtId="49" fontId="1" fillId="0" borderId="13" xfId="1" applyNumberFormat="1" applyBorder="1" applyAlignment="1">
      <alignment horizontal="center"/>
    </xf>
    <xf numFmtId="49" fontId="2" fillId="0" borderId="4" xfId="1" applyNumberFormat="1" applyFont="1" applyFill="1" applyBorder="1" applyAlignment="1">
      <alignment horizontal="center"/>
    </xf>
    <xf numFmtId="49" fontId="1" fillId="0" borderId="11" xfId="1" applyNumberForma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1" fillId="0" borderId="0" xfId="1" applyAlignment="1">
      <alignment vertical="center"/>
    </xf>
    <xf numFmtId="49" fontId="1" fillId="0" borderId="2" xfId="1" applyNumberForma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vertical="center"/>
    </xf>
    <xf numFmtId="164" fontId="1" fillId="0" borderId="3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0" xfId="1" applyFill="1"/>
    <xf numFmtId="49" fontId="1" fillId="0" borderId="3" xfId="1" applyNumberFormat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165" fontId="1" fillId="0" borderId="0" xfId="1" applyNumberFormat="1"/>
    <xf numFmtId="164" fontId="3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vertical="center"/>
    </xf>
    <xf numFmtId="49" fontId="1" fillId="0" borderId="7" xfId="1" applyNumberFormat="1" applyBorder="1" applyAlignment="1">
      <alignment horizontal="center" vertical="center"/>
    </xf>
    <xf numFmtId="165" fontId="2" fillId="0" borderId="25" xfId="1" applyNumberFormat="1" applyFont="1" applyBorder="1" applyAlignment="1">
      <alignment horizontal="center" vertical="center"/>
    </xf>
    <xf numFmtId="49" fontId="2" fillId="0" borderId="26" xfId="1" applyNumberFormat="1" applyFont="1" applyBorder="1" applyAlignment="1">
      <alignment horizontal="center" vertical="center"/>
    </xf>
    <xf numFmtId="49" fontId="1" fillId="0" borderId="26" xfId="1" applyNumberFormat="1" applyBorder="1" applyAlignment="1">
      <alignment horizontal="center"/>
    </xf>
    <xf numFmtId="49" fontId="2" fillId="0" borderId="25" xfId="1" applyNumberFormat="1" applyFont="1" applyBorder="1" applyAlignment="1">
      <alignment horizontal="center"/>
    </xf>
    <xf numFmtId="0" fontId="1" fillId="0" borderId="0" xfId="1" applyBorder="1"/>
    <xf numFmtId="164" fontId="1" fillId="0" borderId="0" xfId="1" applyNumberFormat="1" applyBorder="1"/>
    <xf numFmtId="165" fontId="1" fillId="0" borderId="0" xfId="1" applyNumberFormat="1" applyBorder="1"/>
    <xf numFmtId="2" fontId="1" fillId="0" borderId="0" xfId="1" applyNumberFormat="1" applyBorder="1"/>
    <xf numFmtId="164" fontId="2" fillId="0" borderId="11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1" fillId="0" borderId="6" xfId="1" applyNumberFormat="1" applyFill="1" applyBorder="1" applyAlignment="1">
      <alignment horizontal="center"/>
    </xf>
    <xf numFmtId="49" fontId="8" fillId="0" borderId="11" xfId="1" applyNumberFormat="1" applyFont="1" applyBorder="1" applyAlignment="1">
      <alignment horizontal="center" vertical="center"/>
    </xf>
    <xf numFmtId="165" fontId="2" fillId="0" borderId="2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2" fontId="1" fillId="0" borderId="25" xfId="1" applyNumberFormat="1" applyBorder="1" applyAlignment="1">
      <alignment horizontal="center"/>
    </xf>
    <xf numFmtId="49" fontId="1" fillId="0" borderId="25" xfId="1" applyNumberFormat="1" applyBorder="1" applyAlignment="1">
      <alignment horizontal="center"/>
    </xf>
    <xf numFmtId="0" fontId="1" fillId="0" borderId="0" xfId="1" applyFill="1" applyBorder="1"/>
    <xf numFmtId="49" fontId="10" fillId="0" borderId="0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2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0" fontId="1" fillId="0" borderId="0" xfId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9" fillId="0" borderId="13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5" fontId="2" fillId="3" borderId="26" xfId="1" applyNumberFormat="1" applyFont="1" applyFill="1" applyBorder="1" applyAlignment="1">
      <alignment horizontal="center" vertical="center"/>
    </xf>
    <xf numFmtId="165" fontId="2" fillId="3" borderId="25" xfId="1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165" fontId="2" fillId="3" borderId="6" xfId="1" applyNumberFormat="1" applyFont="1" applyFill="1" applyBorder="1" applyAlignment="1">
      <alignment horizontal="center" vertical="center"/>
    </xf>
    <xf numFmtId="165" fontId="2" fillId="3" borderId="9" xfId="1" applyNumberFormat="1" applyFont="1" applyFill="1" applyBorder="1" applyAlignment="1">
      <alignment horizontal="center" vertical="center"/>
    </xf>
    <xf numFmtId="165" fontId="2" fillId="3" borderId="8" xfId="1" applyNumberFormat="1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3" borderId="3" xfId="1" applyNumberFormat="1" applyFont="1" applyFill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1" fillId="0" borderId="13" xfId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165" fontId="2" fillId="3" borderId="5" xfId="1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center" vertical="center"/>
    </xf>
    <xf numFmtId="0" fontId="1" fillId="0" borderId="8" xfId="1" applyBorder="1" applyAlignment="1">
      <alignment horizontal="center"/>
    </xf>
    <xf numFmtId="165" fontId="9" fillId="0" borderId="11" xfId="1" applyNumberFormat="1" applyFont="1" applyFill="1" applyBorder="1" applyAlignment="1">
      <alignment horizontal="center" vertical="center"/>
    </xf>
    <xf numFmtId="49" fontId="1" fillId="0" borderId="4" xfId="1" applyNumberFormat="1" applyBorder="1" applyAlignment="1">
      <alignment horizontal="center"/>
    </xf>
    <xf numFmtId="165" fontId="9" fillId="0" borderId="8" xfId="1" applyNumberFormat="1" applyFont="1" applyFill="1" applyBorder="1" applyAlignment="1">
      <alignment horizontal="center" vertical="center"/>
    </xf>
    <xf numFmtId="164" fontId="1" fillId="0" borderId="6" xfId="1" applyNumberForma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5" fontId="2" fillId="3" borderId="4" xfId="1" applyNumberFormat="1" applyFont="1" applyFill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5" fontId="9" fillId="0" borderId="9" xfId="1" applyNumberFormat="1" applyFont="1" applyFill="1" applyBorder="1" applyAlignment="1">
      <alignment horizontal="center" vertical="center"/>
    </xf>
    <xf numFmtId="165" fontId="9" fillId="0" borderId="12" xfId="1" applyNumberFormat="1" applyFont="1" applyFill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 vertical="center"/>
    </xf>
    <xf numFmtId="165" fontId="2" fillId="3" borderId="12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49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49" fontId="1" fillId="0" borderId="0" xfId="1" applyNumberFormat="1" applyBorder="1"/>
    <xf numFmtId="49" fontId="1" fillId="0" borderId="0" xfId="1" applyNumberFormat="1" applyBorder="1" applyAlignment="1">
      <alignment horizontal="left" vertical="center"/>
    </xf>
    <xf numFmtId="164" fontId="2" fillId="0" borderId="5" xfId="1" applyNumberFormat="1" applyFont="1" applyBorder="1" applyAlignment="1">
      <alignment horizontal="center" vertical="center"/>
    </xf>
    <xf numFmtId="2" fontId="1" fillId="0" borderId="8" xfId="1" applyNumberFormat="1" applyBorder="1" applyAlignment="1">
      <alignment horizontal="center"/>
    </xf>
    <xf numFmtId="164" fontId="2" fillId="0" borderId="8" xfId="1" applyNumberFormat="1" applyFont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9" fillId="0" borderId="10" xfId="1" applyNumberFormat="1" applyFont="1" applyFill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3" xfId="1" applyNumberFormat="1" applyFont="1" applyFill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165" fontId="2" fillId="3" borderId="7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/>
    </xf>
    <xf numFmtId="49" fontId="3" fillId="0" borderId="19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2" fontId="3" fillId="0" borderId="18" xfId="1" applyNumberFormat="1" applyFont="1" applyFill="1" applyBorder="1" applyAlignment="1">
      <alignment horizontal="center" vertical="center" wrapText="1"/>
    </xf>
    <xf numFmtId="2" fontId="3" fillId="0" borderId="15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9" fontId="10" fillId="0" borderId="24" xfId="1" applyNumberFormat="1" applyFont="1" applyFill="1" applyBorder="1" applyAlignment="1">
      <alignment horizontal="center" vertical="center" wrapText="1"/>
    </xf>
    <xf numFmtId="49" fontId="10" fillId="0" borderId="23" xfId="1" applyNumberFormat="1" applyFont="1" applyFill="1" applyBorder="1" applyAlignment="1">
      <alignment horizontal="center" vertical="center" wrapText="1"/>
    </xf>
    <xf numFmtId="49" fontId="10" fillId="0" borderId="22" xfId="1" applyNumberFormat="1" applyFont="1" applyFill="1" applyBorder="1" applyAlignment="1">
      <alignment horizontal="center" vertical="center" wrapText="1"/>
    </xf>
    <xf numFmtId="49" fontId="10" fillId="0" borderId="29" xfId="1" applyNumberFormat="1" applyFont="1" applyFill="1" applyBorder="1" applyAlignment="1">
      <alignment horizontal="center" vertical="center" wrapText="1"/>
    </xf>
    <xf numFmtId="49" fontId="10" fillId="0" borderId="28" xfId="1" applyNumberFormat="1" applyFont="1" applyFill="1" applyBorder="1" applyAlignment="1">
      <alignment horizontal="center" vertical="center" wrapText="1"/>
    </xf>
    <xf numFmtId="49" fontId="10" fillId="0" borderId="30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5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8" fillId="0" borderId="2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10" fillId="0" borderId="20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2" fontId="3" fillId="0" borderId="31" xfId="1" applyNumberFormat="1" applyFont="1" applyFill="1" applyBorder="1" applyAlignment="1">
      <alignment horizontal="center" vertical="center" wrapText="1"/>
    </xf>
    <xf numFmtId="2" fontId="3" fillId="0" borderId="3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8"/>
  <sheetViews>
    <sheetView zoomScaleNormal="100" workbookViewId="0">
      <selection activeCell="D36" sqref="D36"/>
    </sheetView>
  </sheetViews>
  <sheetFormatPr baseColWidth="10" defaultColWidth="8.83203125" defaultRowHeight="13"/>
  <cols>
    <col min="1" max="1" width="7.5" style="124" customWidth="1"/>
    <col min="2" max="2" width="23.1640625" style="124" customWidth="1"/>
    <col min="3" max="3" width="29.1640625" style="124" customWidth="1"/>
    <col min="4" max="4" width="14.6640625" style="132" customWidth="1"/>
    <col min="5" max="5" width="13.33203125" style="133" customWidth="1"/>
    <col min="6" max="6" width="31.83203125" style="124" bestFit="1" customWidth="1"/>
    <col min="7" max="10" width="5.5" style="124" customWidth="1"/>
    <col min="11" max="11" width="5.5" style="134" customWidth="1"/>
    <col min="12" max="12" width="5.5" style="133" customWidth="1"/>
    <col min="13" max="14" width="5.5" style="124" customWidth="1"/>
    <col min="15" max="15" width="10.5" style="137" bestFit="1" customWidth="1"/>
    <col min="16" max="16" width="9.5" style="136" customWidth="1"/>
    <col min="17" max="17" width="18.83203125" style="124" customWidth="1"/>
    <col min="18" max="16384" width="8.83203125" style="124"/>
  </cols>
  <sheetData>
    <row r="1" spans="1:20" ht="30" customHeight="1">
      <c r="A1" s="223" t="s">
        <v>99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5"/>
      <c r="R1" s="129"/>
      <c r="S1" s="129"/>
      <c r="T1" s="129"/>
    </row>
    <row r="2" spans="1:20" s="123" customFormat="1" ht="71" customHeight="1" thickBo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  <c r="R2" s="129"/>
      <c r="S2" s="129"/>
      <c r="T2" s="129"/>
    </row>
    <row r="3" spans="1:20" ht="15" customHeight="1">
      <c r="A3" s="214" t="s">
        <v>106</v>
      </c>
      <c r="B3" s="213" t="s">
        <v>26</v>
      </c>
      <c r="C3" s="217" t="s">
        <v>107</v>
      </c>
      <c r="D3" s="219" t="s">
        <v>28</v>
      </c>
      <c r="E3" s="221" t="s">
        <v>108</v>
      </c>
      <c r="F3" s="213" t="s">
        <v>24</v>
      </c>
      <c r="G3" s="213" t="s">
        <v>57</v>
      </c>
      <c r="H3" s="213"/>
      <c r="I3" s="213"/>
      <c r="J3" s="213"/>
      <c r="K3" s="213" t="s">
        <v>58</v>
      </c>
      <c r="L3" s="213"/>
      <c r="M3" s="213"/>
      <c r="N3" s="213"/>
      <c r="O3" s="229" t="s">
        <v>89</v>
      </c>
      <c r="P3" s="221" t="s">
        <v>4</v>
      </c>
      <c r="Q3" s="231" t="s">
        <v>5</v>
      </c>
      <c r="R3" s="94"/>
      <c r="S3" s="94"/>
      <c r="T3" s="94"/>
    </row>
    <row r="4" spans="1:20" ht="15" thickBot="1">
      <c r="A4" s="215"/>
      <c r="B4" s="216"/>
      <c r="C4" s="218"/>
      <c r="D4" s="220"/>
      <c r="E4" s="222"/>
      <c r="F4" s="216"/>
      <c r="G4" s="128">
        <v>1</v>
      </c>
      <c r="H4" s="128">
        <v>2</v>
      </c>
      <c r="I4" s="128">
        <v>3</v>
      </c>
      <c r="J4" s="128" t="s">
        <v>23</v>
      </c>
      <c r="K4" s="128">
        <v>1</v>
      </c>
      <c r="L4" s="128">
        <v>2</v>
      </c>
      <c r="M4" s="128">
        <v>3</v>
      </c>
      <c r="N4" s="128" t="s">
        <v>23</v>
      </c>
      <c r="O4" s="230"/>
      <c r="P4" s="222"/>
      <c r="Q4" s="232"/>
      <c r="R4" s="94"/>
      <c r="S4" s="94"/>
      <c r="T4" s="94"/>
    </row>
    <row r="5" spans="1:20" ht="16">
      <c r="A5" s="233" t="s">
        <v>22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27"/>
    </row>
    <row r="6" spans="1:20" s="96" customFormat="1">
      <c r="A6" s="34" t="s">
        <v>105</v>
      </c>
      <c r="B6" s="31" t="s">
        <v>29</v>
      </c>
      <c r="C6" s="31" t="s">
        <v>64</v>
      </c>
      <c r="D6" s="33">
        <v>50.1</v>
      </c>
      <c r="E6" s="32" t="s">
        <v>109</v>
      </c>
      <c r="F6" s="31" t="s">
        <v>33</v>
      </c>
      <c r="G6" s="147">
        <v>40</v>
      </c>
      <c r="H6" s="139">
        <v>40</v>
      </c>
      <c r="I6" s="139">
        <v>45</v>
      </c>
      <c r="J6" s="30"/>
      <c r="K6" s="147">
        <v>92.5</v>
      </c>
      <c r="L6" s="147">
        <v>92.5</v>
      </c>
      <c r="M6" s="147">
        <v>92</v>
      </c>
      <c r="N6" s="148"/>
      <c r="O6" s="149">
        <v>0</v>
      </c>
      <c r="P6" s="150">
        <v>0</v>
      </c>
      <c r="Q6" s="148"/>
    </row>
    <row r="8" spans="1:20" ht="16">
      <c r="A8" s="234" t="s">
        <v>20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127"/>
    </row>
    <row r="9" spans="1:20" s="123" customFormat="1">
      <c r="A9" s="34" t="s">
        <v>11</v>
      </c>
      <c r="B9" s="31" t="s">
        <v>32</v>
      </c>
      <c r="C9" s="31" t="s">
        <v>65</v>
      </c>
      <c r="D9" s="33">
        <v>67</v>
      </c>
      <c r="E9" s="32" t="s">
        <v>109</v>
      </c>
      <c r="F9" s="31" t="s">
        <v>35</v>
      </c>
      <c r="G9" s="139">
        <v>42.5</v>
      </c>
      <c r="H9" s="139">
        <v>45</v>
      </c>
      <c r="I9" s="147">
        <v>47.5</v>
      </c>
      <c r="J9" s="30"/>
      <c r="K9" s="139">
        <v>85</v>
      </c>
      <c r="L9" s="139">
        <v>87.5</v>
      </c>
      <c r="M9" s="139">
        <v>90</v>
      </c>
      <c r="N9" s="151"/>
      <c r="O9" s="152">
        <v>135</v>
      </c>
      <c r="P9" s="153" t="e">
        <f>O9*E9</f>
        <v>#VALUE!</v>
      </c>
      <c r="Q9" s="151" t="s">
        <v>86</v>
      </c>
    </row>
    <row r="11" spans="1:20" ht="16">
      <c r="A11" s="211" t="s">
        <v>19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125"/>
    </row>
    <row r="12" spans="1:20">
      <c r="A12" s="34" t="s">
        <v>11</v>
      </c>
      <c r="B12" s="31" t="s">
        <v>36</v>
      </c>
      <c r="C12" s="31" t="s">
        <v>82</v>
      </c>
      <c r="D12" s="33">
        <v>74.7</v>
      </c>
      <c r="E12" s="32" t="s">
        <v>110</v>
      </c>
      <c r="F12" s="31" t="s">
        <v>35</v>
      </c>
      <c r="G12" s="139">
        <v>25</v>
      </c>
      <c r="H12" s="139">
        <v>27.5</v>
      </c>
      <c r="I12" s="147">
        <v>30</v>
      </c>
      <c r="J12" s="30"/>
      <c r="K12" s="139">
        <v>60</v>
      </c>
      <c r="L12" s="139">
        <v>65</v>
      </c>
      <c r="M12" s="139">
        <v>67.5</v>
      </c>
      <c r="N12" s="151"/>
      <c r="O12" s="152">
        <v>95</v>
      </c>
      <c r="P12" s="153">
        <v>90.54</v>
      </c>
      <c r="Q12" s="151" t="s">
        <v>86</v>
      </c>
    </row>
    <row r="13" spans="1:20">
      <c r="A13" s="79"/>
      <c r="B13" s="61"/>
      <c r="C13" s="61"/>
      <c r="D13" s="63"/>
      <c r="E13" s="62"/>
      <c r="F13" s="61"/>
      <c r="G13" s="59"/>
      <c r="H13" s="59"/>
      <c r="I13" s="59"/>
      <c r="J13" s="59"/>
      <c r="K13" s="17"/>
      <c r="L13" s="58"/>
      <c r="M13" s="35"/>
    </row>
    <row r="14" spans="1:20" ht="13" customHeight="1">
      <c r="A14" s="212" t="s">
        <v>19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125"/>
    </row>
    <row r="15" spans="1:20" ht="13" customHeight="1">
      <c r="A15" s="57" t="s">
        <v>11</v>
      </c>
      <c r="B15" s="83" t="s">
        <v>38</v>
      </c>
      <c r="C15" s="83" t="s">
        <v>83</v>
      </c>
      <c r="D15" s="81">
        <v>74.7</v>
      </c>
      <c r="E15" s="55" t="s">
        <v>110</v>
      </c>
      <c r="F15" s="83" t="s">
        <v>35</v>
      </c>
      <c r="G15" s="142">
        <v>120</v>
      </c>
      <c r="H15" s="173">
        <v>125</v>
      </c>
      <c r="I15" s="162">
        <v>125</v>
      </c>
      <c r="J15" s="115"/>
      <c r="K15" s="154">
        <v>180</v>
      </c>
      <c r="L15" s="144">
        <v>185</v>
      </c>
      <c r="M15" s="162">
        <v>190</v>
      </c>
      <c r="N15" s="155"/>
      <c r="O15" s="166">
        <v>305</v>
      </c>
      <c r="P15" s="169">
        <v>217.94</v>
      </c>
      <c r="Q15" s="155" t="s">
        <v>86</v>
      </c>
    </row>
    <row r="16" spans="1:20" ht="13" customHeight="1">
      <c r="A16" s="51" t="s">
        <v>14</v>
      </c>
      <c r="B16" s="163" t="s">
        <v>39</v>
      </c>
      <c r="C16" s="50" t="s">
        <v>84</v>
      </c>
      <c r="D16" s="70">
        <v>74.599999999999994</v>
      </c>
      <c r="E16" s="48" t="s">
        <v>110</v>
      </c>
      <c r="F16" s="163" t="s">
        <v>35</v>
      </c>
      <c r="G16" s="170">
        <v>105</v>
      </c>
      <c r="H16" s="174">
        <v>107.5</v>
      </c>
      <c r="I16" s="138">
        <v>107.5</v>
      </c>
      <c r="J16" s="175"/>
      <c r="K16" s="146">
        <v>185</v>
      </c>
      <c r="L16" s="177">
        <v>190</v>
      </c>
      <c r="M16" s="138">
        <v>205</v>
      </c>
      <c r="N16" s="156"/>
      <c r="O16" s="167">
        <v>295</v>
      </c>
      <c r="P16" s="171">
        <v>210.99</v>
      </c>
      <c r="Q16" s="156" t="s">
        <v>86</v>
      </c>
    </row>
    <row r="17" spans="1:20" ht="13" customHeight="1">
      <c r="A17" s="67" t="s">
        <v>11</v>
      </c>
      <c r="B17" s="66" t="s">
        <v>41</v>
      </c>
      <c r="C17" s="114" t="s">
        <v>66</v>
      </c>
      <c r="D17" s="76">
        <v>74.8</v>
      </c>
      <c r="E17" s="165" t="s">
        <v>109</v>
      </c>
      <c r="F17" s="66" t="s">
        <v>35</v>
      </c>
      <c r="G17" s="143">
        <v>125</v>
      </c>
      <c r="H17" s="176">
        <v>130</v>
      </c>
      <c r="I17" s="164">
        <v>135</v>
      </c>
      <c r="J17" s="113"/>
      <c r="K17" s="159">
        <v>190</v>
      </c>
      <c r="L17" s="176">
        <v>195</v>
      </c>
      <c r="M17" s="145">
        <v>202.5</v>
      </c>
      <c r="N17" s="161"/>
      <c r="O17" s="168">
        <v>332.5</v>
      </c>
      <c r="P17" s="172">
        <v>237.37</v>
      </c>
      <c r="Q17" s="161" t="s">
        <v>86</v>
      </c>
    </row>
    <row r="18" spans="1:20">
      <c r="A18" s="123"/>
      <c r="B18" s="123"/>
      <c r="C18" s="123"/>
      <c r="D18" s="49"/>
      <c r="E18" s="130"/>
      <c r="F18" s="123"/>
      <c r="G18" s="123"/>
      <c r="H18" s="123"/>
      <c r="I18" s="123"/>
      <c r="J18" s="123"/>
      <c r="K18" s="131"/>
      <c r="L18" s="130"/>
      <c r="M18" s="123"/>
    </row>
    <row r="19" spans="1:20" ht="16">
      <c r="A19" s="212" t="s">
        <v>18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125"/>
    </row>
    <row r="20" spans="1:20">
      <c r="A20" s="34" t="s">
        <v>11</v>
      </c>
      <c r="B20" s="31" t="s">
        <v>43</v>
      </c>
      <c r="C20" s="31" t="s">
        <v>67</v>
      </c>
      <c r="D20" s="33">
        <v>78.599999999999994</v>
      </c>
      <c r="E20" s="32" t="s">
        <v>109</v>
      </c>
      <c r="F20" s="31" t="s">
        <v>85</v>
      </c>
      <c r="G20" s="139">
        <v>160</v>
      </c>
      <c r="H20" s="139">
        <v>165</v>
      </c>
      <c r="I20" s="147">
        <v>170</v>
      </c>
      <c r="J20" s="30"/>
      <c r="K20" s="139">
        <v>180</v>
      </c>
      <c r="L20" s="139">
        <v>200</v>
      </c>
      <c r="M20" s="139">
        <v>215</v>
      </c>
      <c r="N20" s="151"/>
      <c r="O20" s="152">
        <v>380</v>
      </c>
      <c r="P20" s="153">
        <v>262.37</v>
      </c>
      <c r="Q20" s="151"/>
    </row>
    <row r="21" spans="1:20">
      <c r="N21" s="135"/>
      <c r="O21" s="4"/>
      <c r="P21" s="3"/>
      <c r="Q21" s="135"/>
      <c r="R21" s="135"/>
      <c r="S21" s="135"/>
      <c r="T21" s="135"/>
    </row>
    <row r="24" spans="1:20" ht="18">
      <c r="A24" s="9"/>
      <c r="B24" s="26" t="s">
        <v>10</v>
      </c>
      <c r="C24" s="14"/>
      <c r="D24" s="23"/>
      <c r="E24" s="22"/>
      <c r="F24" s="21"/>
      <c r="G24" s="5"/>
      <c r="H24" s="5"/>
      <c r="I24" s="5"/>
      <c r="J24" s="5"/>
      <c r="K24" s="4"/>
      <c r="L24" s="3"/>
      <c r="M24" s="10"/>
    </row>
    <row r="25" spans="1:20" ht="16">
      <c r="A25" s="9"/>
      <c r="B25" s="25" t="s">
        <v>59</v>
      </c>
      <c r="C25" s="21"/>
      <c r="D25" s="23"/>
      <c r="E25" s="22"/>
      <c r="F25" s="21"/>
      <c r="G25" s="5"/>
      <c r="H25" s="5"/>
      <c r="I25" s="5"/>
      <c r="J25" s="5"/>
      <c r="K25" s="4"/>
      <c r="L25" s="3"/>
      <c r="M25" s="10"/>
    </row>
    <row r="26" spans="1:20" ht="13.5" customHeight="1">
      <c r="A26" s="16"/>
      <c r="B26" s="24"/>
      <c r="C26" s="24" t="s">
        <v>6</v>
      </c>
      <c r="D26" s="23"/>
      <c r="E26" s="22"/>
      <c r="F26" s="21"/>
      <c r="G26" s="5"/>
      <c r="H26" s="5"/>
      <c r="I26" s="5"/>
      <c r="J26" s="5"/>
      <c r="K26" s="4"/>
      <c r="L26" s="3"/>
      <c r="M26" s="10"/>
    </row>
    <row r="27" spans="1:20" ht="14">
      <c r="A27" s="16"/>
      <c r="B27" s="18" t="s">
        <v>8</v>
      </c>
      <c r="C27" s="18" t="s">
        <v>0</v>
      </c>
      <c r="D27" s="20" t="s">
        <v>7</v>
      </c>
      <c r="E27" s="19" t="s">
        <v>89</v>
      </c>
      <c r="F27" s="18" t="s">
        <v>25</v>
      </c>
      <c r="G27" s="5"/>
      <c r="H27" s="5"/>
      <c r="I27" s="5"/>
      <c r="J27" s="5"/>
      <c r="K27" s="4"/>
      <c r="L27" s="3"/>
      <c r="M27" s="10"/>
    </row>
    <row r="28" spans="1:20">
      <c r="A28" s="16"/>
      <c r="B28" s="15" t="s">
        <v>32</v>
      </c>
      <c r="C28" s="14" t="s">
        <v>6</v>
      </c>
      <c r="D28" s="17" t="s">
        <v>87</v>
      </c>
      <c r="E28" s="12">
        <v>137.5</v>
      </c>
      <c r="F28" s="11">
        <v>138.97059999999999</v>
      </c>
      <c r="G28" s="5"/>
      <c r="H28" s="5"/>
      <c r="I28" s="5"/>
      <c r="J28" s="5"/>
      <c r="K28" s="4"/>
      <c r="L28" s="3"/>
      <c r="M28" s="10"/>
    </row>
    <row r="29" spans="1:20" ht="16">
      <c r="B29" s="25"/>
      <c r="C29" s="21"/>
      <c r="D29" s="23"/>
      <c r="E29" s="22"/>
    </row>
    <row r="30" spans="1:20" ht="16">
      <c r="A30" s="9"/>
      <c r="B30" s="25" t="s">
        <v>9</v>
      </c>
      <c r="C30" s="21"/>
      <c r="D30" s="23"/>
      <c r="E30" s="22"/>
      <c r="F30" s="21"/>
      <c r="G30" s="5"/>
      <c r="H30" s="5"/>
      <c r="I30" s="5"/>
      <c r="J30" s="5"/>
      <c r="K30" s="4"/>
      <c r="L30" s="3"/>
      <c r="M30" s="10"/>
    </row>
    <row r="31" spans="1:20" ht="13.5" customHeight="1">
      <c r="A31" s="16"/>
      <c r="B31" s="24"/>
      <c r="C31" s="24" t="s">
        <v>6</v>
      </c>
      <c r="D31" s="23"/>
      <c r="E31" s="22"/>
      <c r="F31" s="21"/>
      <c r="G31" s="5"/>
      <c r="H31" s="5"/>
      <c r="I31" s="5"/>
      <c r="J31" s="5"/>
      <c r="K31" s="4"/>
      <c r="L31" s="3"/>
      <c r="M31" s="10"/>
    </row>
    <row r="32" spans="1:20" ht="14">
      <c r="A32" s="16"/>
      <c r="B32" s="18" t="s">
        <v>8</v>
      </c>
      <c r="C32" s="18" t="s">
        <v>0</v>
      </c>
      <c r="D32" s="20" t="s">
        <v>7</v>
      </c>
      <c r="E32" s="19" t="s">
        <v>89</v>
      </c>
      <c r="F32" s="18" t="s">
        <v>25</v>
      </c>
      <c r="G32" s="5"/>
      <c r="H32" s="5"/>
      <c r="I32" s="5"/>
      <c r="J32" s="5"/>
      <c r="K32" s="4"/>
      <c r="L32" s="3"/>
      <c r="M32" s="10"/>
    </row>
    <row r="33" spans="1:13">
      <c r="A33" s="16"/>
      <c r="B33" s="15" t="s">
        <v>43</v>
      </c>
      <c r="C33" s="14" t="s">
        <v>6</v>
      </c>
      <c r="D33" s="17" t="s">
        <v>88</v>
      </c>
      <c r="E33" s="12">
        <v>380</v>
      </c>
      <c r="F33" s="11">
        <v>262.37</v>
      </c>
      <c r="G33" s="5"/>
      <c r="H33" s="5"/>
      <c r="I33" s="5"/>
      <c r="J33" s="5"/>
      <c r="K33" s="4"/>
      <c r="L33" s="3"/>
      <c r="M33" s="10"/>
    </row>
    <row r="34" spans="1:13">
      <c r="A34" s="16"/>
      <c r="B34" s="15" t="s">
        <v>41</v>
      </c>
      <c r="C34" s="14" t="s">
        <v>6</v>
      </c>
      <c r="D34" s="13">
        <v>75</v>
      </c>
      <c r="E34" s="12">
        <v>332.5</v>
      </c>
      <c r="F34" s="11">
        <v>237.37</v>
      </c>
      <c r="G34" s="5"/>
      <c r="H34" s="5"/>
      <c r="I34" s="5"/>
      <c r="J34" s="5"/>
      <c r="K34" s="4"/>
      <c r="L34" s="3"/>
      <c r="M34" s="10"/>
    </row>
    <row r="35" spans="1:13" ht="14">
      <c r="B35" s="94"/>
      <c r="C35" s="94"/>
      <c r="D35" s="99"/>
      <c r="E35" s="98"/>
    </row>
    <row r="36" spans="1:13">
      <c r="B36" s="15"/>
      <c r="C36" s="14"/>
      <c r="D36" s="17"/>
      <c r="E36" s="12"/>
    </row>
    <row r="37" spans="1:13">
      <c r="B37" s="15"/>
      <c r="C37" s="14"/>
      <c r="D37" s="17"/>
      <c r="E37" s="12"/>
    </row>
    <row r="38" spans="1:13">
      <c r="B38" s="15"/>
      <c r="C38" s="14"/>
      <c r="D38" s="17"/>
      <c r="E38" s="12"/>
    </row>
  </sheetData>
  <mergeCells count="17">
    <mergeCell ref="A1:Q2"/>
    <mergeCell ref="O3:O4"/>
    <mergeCell ref="P3:P4"/>
    <mergeCell ref="Q3:Q4"/>
    <mergeCell ref="A5:L5"/>
    <mergeCell ref="A11:L11"/>
    <mergeCell ref="A14:L14"/>
    <mergeCell ref="A19:L19"/>
    <mergeCell ref="K3:N3"/>
    <mergeCell ref="A3:A4"/>
    <mergeCell ref="B3:B4"/>
    <mergeCell ref="C3:C4"/>
    <mergeCell ref="D3:D4"/>
    <mergeCell ref="E3:E4"/>
    <mergeCell ref="F3:F4"/>
    <mergeCell ref="G3:J3"/>
    <mergeCell ref="A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opLeftCell="A16" zoomScaleNormal="100" workbookViewId="0">
      <selection activeCell="M45" sqref="M45"/>
    </sheetView>
  </sheetViews>
  <sheetFormatPr baseColWidth="10" defaultColWidth="8.6640625" defaultRowHeight="13"/>
  <cols>
    <col min="1" max="1" width="8.1640625" style="9" customWidth="1"/>
    <col min="2" max="2" width="22.5" style="6" customWidth="1"/>
    <col min="3" max="3" width="28" style="6" customWidth="1"/>
    <col min="4" max="4" width="15" style="8" customWidth="1"/>
    <col min="5" max="5" width="12.5" style="7" customWidth="1"/>
    <col min="6" max="6" width="32.6640625" style="6" customWidth="1"/>
    <col min="7" max="10" width="5.5" style="5" customWidth="1"/>
    <col min="11" max="11" width="11.83203125" style="4" customWidth="1"/>
    <col min="12" max="12" width="11.1640625" style="3" customWidth="1"/>
    <col min="13" max="13" width="23.1640625" style="2" customWidth="1"/>
    <col min="14" max="16384" width="8.6640625" style="1"/>
  </cols>
  <sheetData>
    <row r="1" spans="1:13" s="96" customFormat="1" ht="15" customHeight="1">
      <c r="A1" s="223" t="s">
        <v>100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s="96" customFormat="1" ht="88" customHeight="1" thickBo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s="94" customFormat="1" ht="15" customHeight="1">
      <c r="A3" s="214" t="s">
        <v>106</v>
      </c>
      <c r="B3" s="213" t="s">
        <v>26</v>
      </c>
      <c r="C3" s="217" t="s">
        <v>111</v>
      </c>
      <c r="D3" s="219" t="s">
        <v>1</v>
      </c>
      <c r="E3" s="221" t="s">
        <v>108</v>
      </c>
      <c r="F3" s="213" t="s">
        <v>24</v>
      </c>
      <c r="G3" s="213" t="s">
        <v>2</v>
      </c>
      <c r="H3" s="213"/>
      <c r="I3" s="213"/>
      <c r="J3" s="213"/>
      <c r="K3" s="229" t="s">
        <v>3</v>
      </c>
      <c r="L3" s="221" t="s">
        <v>4</v>
      </c>
      <c r="M3" s="231" t="s">
        <v>5</v>
      </c>
    </row>
    <row r="4" spans="1:13" s="94" customFormat="1" ht="17" customHeight="1" thickBot="1">
      <c r="A4" s="215"/>
      <c r="B4" s="216"/>
      <c r="C4" s="218"/>
      <c r="D4" s="220"/>
      <c r="E4" s="222"/>
      <c r="F4" s="216"/>
      <c r="G4" s="95">
        <v>1</v>
      </c>
      <c r="H4" s="95">
        <v>2</v>
      </c>
      <c r="I4" s="95">
        <v>3</v>
      </c>
      <c r="J4" s="95" t="s">
        <v>23</v>
      </c>
      <c r="K4" s="230"/>
      <c r="L4" s="222"/>
      <c r="M4" s="232"/>
    </row>
    <row r="5" spans="1:13" ht="16">
      <c r="A5" s="236" t="s">
        <v>22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85"/>
    </row>
    <row r="6" spans="1:13">
      <c r="A6" s="34" t="s">
        <v>11</v>
      </c>
      <c r="B6" s="93" t="s">
        <v>30</v>
      </c>
      <c r="C6" s="31" t="s">
        <v>64</v>
      </c>
      <c r="D6" s="33">
        <v>50.1</v>
      </c>
      <c r="E6" s="32" t="s">
        <v>109</v>
      </c>
      <c r="F6" s="31" t="s">
        <v>33</v>
      </c>
      <c r="G6" s="147">
        <v>40</v>
      </c>
      <c r="H6" s="139">
        <v>40</v>
      </c>
      <c r="I6" s="139">
        <v>45</v>
      </c>
      <c r="J6" s="30"/>
      <c r="K6" s="92">
        <v>45</v>
      </c>
      <c r="L6" s="28">
        <f>500/(594.31747775582-27.23842536447*D6+0.82112226871*D6*D6-0.00930733913*D6*D6*D6+0.00004731582*D6*D6*D6*D6-0.00000009054*D6*D6*D6*D6*D6)*K6</f>
        <v>57.721233712908003</v>
      </c>
      <c r="M6" s="27"/>
    </row>
    <row r="8" spans="1:13" ht="16">
      <c r="A8" s="236" t="s">
        <v>21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85"/>
    </row>
    <row r="9" spans="1:13">
      <c r="A9" s="34" t="s">
        <v>11</v>
      </c>
      <c r="B9" s="31" t="s">
        <v>31</v>
      </c>
      <c r="C9" s="31" t="s">
        <v>93</v>
      </c>
      <c r="D9" s="33">
        <v>60</v>
      </c>
      <c r="E9" s="32" t="s">
        <v>109</v>
      </c>
      <c r="F9" s="31" t="s">
        <v>34</v>
      </c>
      <c r="G9" s="178">
        <v>55</v>
      </c>
      <c r="H9" s="139">
        <v>57.5</v>
      </c>
      <c r="I9" s="147">
        <v>60</v>
      </c>
      <c r="J9" s="30"/>
      <c r="K9" s="29">
        <v>57.5</v>
      </c>
      <c r="L9" s="28">
        <f>500/(594.31747775582-27.23842536447*D9+0.82112226871*D9*D9-0.00930733913*D9*D9*D9+0.00004731582*D9*D9*D9*D9-0.00000009054*D9*D9*D9*D9*D9)*K9</f>
        <v>64.105995329350407</v>
      </c>
      <c r="M9" s="27" t="s">
        <v>90</v>
      </c>
    </row>
    <row r="11" spans="1:13" ht="16">
      <c r="A11" s="236" t="s">
        <v>20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85"/>
    </row>
    <row r="12" spans="1:13">
      <c r="A12" s="34" t="s">
        <v>11</v>
      </c>
      <c r="B12" s="31" t="s">
        <v>32</v>
      </c>
      <c r="C12" s="31" t="s">
        <v>65</v>
      </c>
      <c r="D12" s="33">
        <v>67</v>
      </c>
      <c r="E12" s="32" t="s">
        <v>109</v>
      </c>
      <c r="F12" s="31" t="s">
        <v>35</v>
      </c>
      <c r="G12" s="139">
        <v>42.5</v>
      </c>
      <c r="H12" s="139">
        <v>45</v>
      </c>
      <c r="I12" s="147">
        <v>47.5</v>
      </c>
      <c r="J12" s="30"/>
      <c r="K12" s="29">
        <v>45</v>
      </c>
      <c r="L12" s="28">
        <f>500/(594.31747775582-27.23842536447*D12+0.82112226871*D12*D12-0.00930733913*D12*D12*D12+0.00004731582*D12*D12*D12*D12-0.00000009054*D12*D12*D12*D12*D12)*K12</f>
        <v>46.174296331445021</v>
      </c>
      <c r="M12" s="27" t="s">
        <v>86</v>
      </c>
    </row>
    <row r="13" spans="1:13" ht="12.75" customHeight="1">
      <c r="A13" s="16"/>
      <c r="B13" s="185"/>
      <c r="C13" s="185"/>
      <c r="D13" s="109"/>
      <c r="E13" s="107"/>
      <c r="F13" s="185"/>
      <c r="G13" s="46"/>
      <c r="H13" s="46"/>
      <c r="I13" s="46"/>
      <c r="J13" s="46"/>
      <c r="K13" s="12"/>
      <c r="L13" s="11"/>
      <c r="M13" s="186"/>
    </row>
    <row r="14" spans="1:13" ht="16">
      <c r="A14" s="236" t="s">
        <v>19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85"/>
    </row>
    <row r="15" spans="1:13" ht="12.75" customHeight="1">
      <c r="A15" s="34" t="s">
        <v>11</v>
      </c>
      <c r="B15" s="31" t="s">
        <v>36</v>
      </c>
      <c r="C15" s="31" t="s">
        <v>94</v>
      </c>
      <c r="D15" s="33">
        <v>74.7</v>
      </c>
      <c r="E15" s="32" t="s">
        <v>109</v>
      </c>
      <c r="F15" s="31" t="s">
        <v>35</v>
      </c>
      <c r="G15" s="139">
        <v>25</v>
      </c>
      <c r="H15" s="139">
        <v>27.5</v>
      </c>
      <c r="I15" s="147">
        <v>30</v>
      </c>
      <c r="J15" s="30"/>
      <c r="K15" s="29">
        <v>27.5</v>
      </c>
      <c r="L15" s="28">
        <f>500/(-216.0475144+16.2606339*D15-0.002388645*D15*D15-0.00113732*D15*D15*D15+0.00000701863*D15*D15*D15*D15-0.0000000129*D15*D15*D15*D15*D15)*K15</f>
        <v>19.649656625243669</v>
      </c>
      <c r="M15" s="27" t="s">
        <v>86</v>
      </c>
    </row>
    <row r="16" spans="1:13">
      <c r="A16" s="43"/>
      <c r="B16" s="73"/>
      <c r="C16" s="73"/>
      <c r="D16" s="56"/>
      <c r="E16" s="86"/>
      <c r="F16" s="73"/>
      <c r="G16" s="90"/>
      <c r="H16" s="90"/>
      <c r="I16" s="90"/>
      <c r="J16" s="39"/>
      <c r="K16" s="38"/>
      <c r="L16" s="37"/>
      <c r="M16" s="89"/>
    </row>
    <row r="17" spans="1:13" ht="16">
      <c r="A17" s="234" t="s">
        <v>19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85"/>
    </row>
    <row r="18" spans="1:13" s="88" customFormat="1">
      <c r="A18" s="57" t="s">
        <v>11</v>
      </c>
      <c r="B18" s="83" t="s">
        <v>38</v>
      </c>
      <c r="C18" s="54" t="s">
        <v>95</v>
      </c>
      <c r="D18" s="87">
        <v>74.5</v>
      </c>
      <c r="E18" s="86" t="s">
        <v>109</v>
      </c>
      <c r="F18" s="83" t="s">
        <v>35</v>
      </c>
      <c r="G18" s="142">
        <v>120</v>
      </c>
      <c r="H18" s="190">
        <v>125</v>
      </c>
      <c r="I18" s="173">
        <v>125</v>
      </c>
      <c r="J18" s="112"/>
      <c r="K18" s="111">
        <v>120</v>
      </c>
      <c r="L18" s="110">
        <f>500/(-216.0475144+16.2606339*D18-0.002388645*D18*D18-0.00113732*D18*D18*D18+0.00000701863*D18*D18*D18*D18-0.0000000129*D18*D18*D18*D18*D18)*K18</f>
        <v>85.905365907339885</v>
      </c>
      <c r="M18" s="52" t="s">
        <v>86</v>
      </c>
    </row>
    <row r="19" spans="1:13">
      <c r="A19" s="67" t="s">
        <v>14</v>
      </c>
      <c r="B19" s="66" t="s">
        <v>39</v>
      </c>
      <c r="C19" s="181" t="s">
        <v>96</v>
      </c>
      <c r="D19" s="188">
        <v>74.599999999999994</v>
      </c>
      <c r="E19" s="158" t="s">
        <v>109</v>
      </c>
      <c r="F19" s="66" t="s">
        <v>35</v>
      </c>
      <c r="G19" s="143">
        <v>105</v>
      </c>
      <c r="H19" s="191">
        <v>107.5</v>
      </c>
      <c r="I19" s="193">
        <v>107.5</v>
      </c>
      <c r="J19" s="194"/>
      <c r="K19" s="192">
        <v>105</v>
      </c>
      <c r="L19" s="189">
        <f>500/(-216.0475144+16.2606339*D19-0.002388645*D19*D19-0.00113732*D19*D19*D19+0.00000701863*D19*D19*D19*D19-0.0000000129*D19*D19*D19*D19*D19)*K19</f>
        <v>75.096430245569138</v>
      </c>
      <c r="M19" s="184" t="s">
        <v>86</v>
      </c>
    </row>
    <row r="20" spans="1:13">
      <c r="A20" s="16"/>
      <c r="B20" s="185"/>
      <c r="C20" s="185"/>
      <c r="D20" s="109"/>
      <c r="E20" s="107"/>
      <c r="F20" s="185"/>
      <c r="G20" s="46"/>
      <c r="H20" s="46"/>
      <c r="I20" s="46"/>
      <c r="J20" s="46"/>
      <c r="K20" s="12"/>
      <c r="L20" s="11"/>
      <c r="M20" s="186"/>
    </row>
    <row r="21" spans="1:13" ht="16">
      <c r="A21" s="236" t="s">
        <v>19</v>
      </c>
      <c r="B21" s="236"/>
      <c r="C21" s="236"/>
      <c r="D21" s="236"/>
      <c r="E21" s="234"/>
      <c r="F21" s="236"/>
      <c r="G21" s="236"/>
      <c r="H21" s="236"/>
      <c r="I21" s="236"/>
      <c r="J21" s="236"/>
      <c r="K21" s="236"/>
      <c r="L21" s="236"/>
      <c r="M21" s="85"/>
    </row>
    <row r="22" spans="1:13">
      <c r="A22" s="57" t="s">
        <v>11</v>
      </c>
      <c r="B22" s="83" t="s">
        <v>37</v>
      </c>
      <c r="C22" s="54" t="s">
        <v>97</v>
      </c>
      <c r="D22" s="56">
        <v>73</v>
      </c>
      <c r="E22" s="72" t="s">
        <v>109</v>
      </c>
      <c r="F22" s="80" t="s">
        <v>40</v>
      </c>
      <c r="G22" s="142">
        <v>150</v>
      </c>
      <c r="H22" s="142">
        <v>155</v>
      </c>
      <c r="I22" s="173">
        <v>160</v>
      </c>
      <c r="J22" s="39"/>
      <c r="K22" s="71">
        <v>155</v>
      </c>
      <c r="L22" s="53">
        <f>500/(-216.0475144+16.2606339*D22-0.002388645*D22*D22-0.00113732*D22*D22*D22+0.00000701863*D22*D22*D22*D22-0.0000000129*D22*D22*D22*D22*D22)*K22</f>
        <v>112.58202482977296</v>
      </c>
      <c r="M22" s="52"/>
    </row>
    <row r="23" spans="1:13">
      <c r="A23" s="84" t="s">
        <v>14</v>
      </c>
      <c r="B23" s="15" t="s">
        <v>41</v>
      </c>
      <c r="C23" s="47" t="s">
        <v>66</v>
      </c>
      <c r="D23" s="49">
        <v>74.8</v>
      </c>
      <c r="E23" s="69" t="s">
        <v>109</v>
      </c>
      <c r="F23" s="78" t="s">
        <v>40</v>
      </c>
      <c r="G23" s="177">
        <v>125</v>
      </c>
      <c r="H23" s="146">
        <v>130</v>
      </c>
      <c r="I23" s="174">
        <v>135</v>
      </c>
      <c r="J23" s="46"/>
      <c r="K23" s="68">
        <v>130</v>
      </c>
      <c r="L23" s="45">
        <f>500/(-216.0475144+16.2606339*D23-0.002388645*D23*D23-0.00113732*D23*D23*D23+0.00000701863*D23*D23*D23*D23-0.0000000129*D23*D23*D23*D23*D23)*K23</f>
        <v>92.802404147771753</v>
      </c>
      <c r="M23" s="44" t="s">
        <v>86</v>
      </c>
    </row>
    <row r="24" spans="1:13">
      <c r="A24" s="84" t="s">
        <v>13</v>
      </c>
      <c r="B24" s="15" t="s">
        <v>42</v>
      </c>
      <c r="C24" s="47" t="s">
        <v>68</v>
      </c>
      <c r="D24" s="49">
        <v>73.8</v>
      </c>
      <c r="E24" s="65" t="s">
        <v>109</v>
      </c>
      <c r="F24" s="75" t="s">
        <v>85</v>
      </c>
      <c r="G24" s="170">
        <v>110</v>
      </c>
      <c r="H24" s="170">
        <v>120</v>
      </c>
      <c r="I24" s="176">
        <v>125</v>
      </c>
      <c r="J24" s="46"/>
      <c r="K24" s="68">
        <v>125</v>
      </c>
      <c r="L24" s="45">
        <f>500/(-216.0475144+16.2606339*D24-0.002388645*D24*D24-0.00113732*D24*D24*D24+0.00000701863*D24*D24*D24*D24-0.0000000129*D24*D24*D24*D24*D24)*K24</f>
        <v>90.084488811030255</v>
      </c>
      <c r="M24" s="44"/>
    </row>
    <row r="25" spans="1:13">
      <c r="A25" s="43"/>
      <c r="B25" s="40"/>
      <c r="C25" s="40"/>
      <c r="D25" s="42"/>
      <c r="E25" s="41"/>
      <c r="F25" s="40"/>
      <c r="G25" s="39"/>
      <c r="H25" s="39"/>
      <c r="I25" s="39"/>
      <c r="J25" s="39"/>
      <c r="K25" s="38"/>
      <c r="L25" s="37"/>
      <c r="M25" s="36"/>
    </row>
    <row r="26" spans="1:13" ht="16">
      <c r="A26" s="235" t="s">
        <v>18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74"/>
    </row>
    <row r="27" spans="1:13">
      <c r="A27" s="57" t="s">
        <v>11</v>
      </c>
      <c r="B27" s="83" t="s">
        <v>43</v>
      </c>
      <c r="C27" s="54" t="s">
        <v>67</v>
      </c>
      <c r="D27" s="56">
        <v>78.599999999999994</v>
      </c>
      <c r="E27" s="72" t="s">
        <v>109</v>
      </c>
      <c r="F27" s="80" t="s">
        <v>85</v>
      </c>
      <c r="G27" s="144">
        <v>160</v>
      </c>
      <c r="H27" s="142">
        <v>165</v>
      </c>
      <c r="I27" s="138">
        <v>170</v>
      </c>
      <c r="J27" s="39"/>
      <c r="K27" s="71">
        <v>165</v>
      </c>
      <c r="L27" s="53">
        <f>500/(-216.0475144+16.2606339*D27-0.002388645*D27*D27-0.00113732*D27*D27*D27+0.00000701863*D27*D27*D27*D27-0.0000000129*D27*D27*D27*D27*D27)*K27</f>
        <v>113.91960187291491</v>
      </c>
      <c r="M27" s="52"/>
    </row>
    <row r="28" spans="1:13">
      <c r="A28" s="43"/>
      <c r="B28" s="40"/>
      <c r="C28" s="40"/>
      <c r="D28" s="42"/>
      <c r="E28" s="41"/>
      <c r="F28" s="40"/>
      <c r="G28" s="39"/>
      <c r="H28" s="39"/>
      <c r="I28" s="39"/>
      <c r="J28" s="39"/>
      <c r="K28" s="38"/>
      <c r="L28" s="37"/>
      <c r="M28" s="36"/>
    </row>
    <row r="29" spans="1:13" ht="16">
      <c r="A29" s="212" t="s">
        <v>17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74"/>
    </row>
    <row r="30" spans="1:13">
      <c r="A30" s="57" t="s">
        <v>11</v>
      </c>
      <c r="B30" s="83" t="s">
        <v>47</v>
      </c>
      <c r="C30" s="54" t="s">
        <v>69</v>
      </c>
      <c r="D30" s="56">
        <v>89.8</v>
      </c>
      <c r="E30" s="72" t="s">
        <v>109</v>
      </c>
      <c r="F30" s="80" t="s">
        <v>35</v>
      </c>
      <c r="G30" s="154">
        <v>172.5</v>
      </c>
      <c r="H30" s="142">
        <v>177.5</v>
      </c>
      <c r="I30" s="142">
        <v>180</v>
      </c>
      <c r="J30" s="91"/>
      <c r="K30" s="197">
        <v>180</v>
      </c>
      <c r="L30" s="110">
        <f>500/(-216.0475144+16.2606339*D30-0.002388645*D30*D30-0.00113732*D30*D30*D30+0.00000701863*D30*D30*D30*D30-0.0000000129*D30*D30*D30*D30*D30)*K30</f>
        <v>115.03270655520473</v>
      </c>
      <c r="M30" s="52" t="s">
        <v>91</v>
      </c>
    </row>
    <row r="31" spans="1:13">
      <c r="A31" s="51" t="s">
        <v>14</v>
      </c>
      <c r="B31" s="50" t="s">
        <v>44</v>
      </c>
      <c r="C31" s="47" t="s">
        <v>70</v>
      </c>
      <c r="D31" s="49">
        <v>85.9</v>
      </c>
      <c r="E31" s="69" t="s">
        <v>109</v>
      </c>
      <c r="F31" s="78" t="s">
        <v>35</v>
      </c>
      <c r="G31" s="146">
        <v>175</v>
      </c>
      <c r="H31" s="170">
        <v>177.5</v>
      </c>
      <c r="I31" s="196">
        <v>180</v>
      </c>
      <c r="J31" s="200"/>
      <c r="K31" s="198">
        <v>177.5</v>
      </c>
      <c r="L31" s="195">
        <f>500/(-216.0475144+16.2606339*D31-0.002388645*D31*D31-0.00113732*D31*D31*D31+0.00000701863*D31*D31*D31*D31-0.0000000129*D31*D31*D31*D31*D31)*K31</f>
        <v>116.15792132960905</v>
      </c>
      <c r="M31" s="44"/>
    </row>
    <row r="32" spans="1:13">
      <c r="A32" s="51" t="s">
        <v>13</v>
      </c>
      <c r="B32" s="163" t="s">
        <v>42</v>
      </c>
      <c r="C32" s="47" t="s">
        <v>68</v>
      </c>
      <c r="D32" s="49">
        <v>73.8</v>
      </c>
      <c r="E32" s="69" t="s">
        <v>109</v>
      </c>
      <c r="F32" s="78" t="s">
        <v>85</v>
      </c>
      <c r="G32" s="146">
        <v>110</v>
      </c>
      <c r="H32" s="170">
        <v>120</v>
      </c>
      <c r="I32" s="170">
        <v>125</v>
      </c>
      <c r="J32" s="200"/>
      <c r="K32" s="199">
        <v>125</v>
      </c>
      <c r="L32" s="195">
        <f>500/(-216.0475144+16.2606339*D32-0.002388645*D32*D32-0.00113732*D32*D32*D32+0.00000701863*D32*D32*D32*D32-0.0000000129*D32*D32*D32*D32*D32)*K32</f>
        <v>90.084488811030255</v>
      </c>
      <c r="M32" s="44"/>
    </row>
    <row r="33" spans="1:13" s="82" customFormat="1">
      <c r="A33" s="51" t="s">
        <v>51</v>
      </c>
      <c r="B33" s="163" t="s">
        <v>46</v>
      </c>
      <c r="C33" s="47" t="s">
        <v>71</v>
      </c>
      <c r="D33" s="49">
        <v>88.2</v>
      </c>
      <c r="E33" s="69" t="s">
        <v>109</v>
      </c>
      <c r="F33" s="78" t="s">
        <v>85</v>
      </c>
      <c r="G33" s="146">
        <v>135</v>
      </c>
      <c r="H33" s="196">
        <v>145</v>
      </c>
      <c r="I33" s="196">
        <v>145</v>
      </c>
      <c r="J33" s="200"/>
      <c r="K33" s="199">
        <v>135</v>
      </c>
      <c r="L33" s="195">
        <f>500/(-216.0475144+16.2606339*D33-0.002388645*D33*D33-0.00113732*D33*D33*D33+0.00000701863*D33*D33*D33*D33-0.0000000129*D33*D33*D33*D33*D33)*K33</f>
        <v>87.085621062608055</v>
      </c>
      <c r="M33" s="44" t="s">
        <v>92</v>
      </c>
    </row>
    <row r="34" spans="1:13">
      <c r="A34" s="67" t="s">
        <v>52</v>
      </c>
      <c r="B34" s="66" t="s">
        <v>45</v>
      </c>
      <c r="C34" s="181" t="s">
        <v>72</v>
      </c>
      <c r="D34" s="157">
        <v>88.5</v>
      </c>
      <c r="E34" s="65" t="s">
        <v>109</v>
      </c>
      <c r="F34" s="75" t="s">
        <v>85</v>
      </c>
      <c r="G34" s="159">
        <v>125</v>
      </c>
      <c r="H34" s="191">
        <v>132.5</v>
      </c>
      <c r="I34" s="191">
        <v>132.5</v>
      </c>
      <c r="J34" s="201"/>
      <c r="K34" s="192">
        <v>125</v>
      </c>
      <c r="L34" s="189">
        <f>500/(-216.0475144+16.2606339*D34-0.002388645*D34*D34-0.00113732*D34*D34*D34+0.00000701863*D34*D34*D34*D34-0.0000000129*D34*D34*D34*D34*D34)*K34</f>
        <v>80.490375103451726</v>
      </c>
      <c r="M34" s="184" t="s">
        <v>92</v>
      </c>
    </row>
    <row r="35" spans="1:13">
      <c r="A35" s="79"/>
      <c r="B35" s="61"/>
      <c r="C35" s="61"/>
      <c r="D35" s="63"/>
      <c r="E35" s="62"/>
      <c r="F35" s="61"/>
      <c r="G35" s="60"/>
      <c r="H35" s="60"/>
      <c r="I35" s="60"/>
      <c r="J35" s="59"/>
      <c r="K35" s="17"/>
      <c r="L35" s="58"/>
      <c r="M35" s="35"/>
    </row>
    <row r="36" spans="1:13" ht="16">
      <c r="A36" s="235" t="s">
        <v>16</v>
      </c>
      <c r="B36" s="235"/>
      <c r="C36" s="235"/>
      <c r="D36" s="235"/>
      <c r="E36" s="212"/>
      <c r="F36" s="235"/>
      <c r="G36" s="235"/>
      <c r="H36" s="235"/>
      <c r="I36" s="235"/>
      <c r="J36" s="235"/>
      <c r="K36" s="235"/>
      <c r="L36" s="235"/>
      <c r="M36" s="74"/>
    </row>
    <row r="37" spans="1:13" ht="13" customHeight="1">
      <c r="A37" s="57" t="s">
        <v>11</v>
      </c>
      <c r="B37" s="54" t="s">
        <v>48</v>
      </c>
      <c r="C37" s="73" t="s">
        <v>73</v>
      </c>
      <c r="D37" s="81">
        <v>95</v>
      </c>
      <c r="E37" s="72" t="s">
        <v>109</v>
      </c>
      <c r="F37" s="80" t="s">
        <v>35</v>
      </c>
      <c r="G37" s="144">
        <v>175</v>
      </c>
      <c r="H37" s="144">
        <v>185</v>
      </c>
      <c r="I37" s="162">
        <v>190</v>
      </c>
      <c r="J37" s="39"/>
      <c r="K37" s="71">
        <v>185</v>
      </c>
      <c r="L37" s="53">
        <f>500/(-216.0475144+16.2606339*D37-0.002388645*D37*D37-0.00113732*D37*D37*D37+0.00000701863*D37*D37*D37*D37-0.0000000129*D37*D37*D37*D37*D37)*K37</f>
        <v>115.06413294642856</v>
      </c>
      <c r="M37" s="52"/>
    </row>
    <row r="38" spans="1:13" ht="13" customHeight="1">
      <c r="A38" s="180" t="s">
        <v>14</v>
      </c>
      <c r="B38" s="181" t="s">
        <v>49</v>
      </c>
      <c r="C38" s="77" t="s">
        <v>74</v>
      </c>
      <c r="D38" s="76">
        <v>93.8</v>
      </c>
      <c r="E38" s="65" t="s">
        <v>109</v>
      </c>
      <c r="F38" s="75" t="s">
        <v>85</v>
      </c>
      <c r="G38" s="164">
        <v>135</v>
      </c>
      <c r="H38" s="159">
        <v>135</v>
      </c>
      <c r="I38" s="164">
        <v>145</v>
      </c>
      <c r="J38" s="182"/>
      <c r="K38" s="183">
        <v>135</v>
      </c>
      <c r="L38" s="64">
        <f>500/(-216.0475144+16.2606339*D38-0.002388645*D38*D38-0.00113732*D38*D38*D38+0.00000701863*D38*D38*D38*D38-0.0000000129*D38*D38*D38*D38*D38)*K38</f>
        <v>84.457357747112141</v>
      </c>
      <c r="M38" s="184" t="s">
        <v>92</v>
      </c>
    </row>
    <row r="40" spans="1:13" ht="16">
      <c r="A40" s="235" t="s">
        <v>15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74"/>
    </row>
    <row r="41" spans="1:13" ht="13" customHeight="1">
      <c r="A41" s="105" t="s">
        <v>11</v>
      </c>
      <c r="B41" s="31" t="s">
        <v>50</v>
      </c>
      <c r="C41" s="104" t="s">
        <v>75</v>
      </c>
      <c r="D41" s="179">
        <v>109.9</v>
      </c>
      <c r="E41" s="32" t="s">
        <v>109</v>
      </c>
      <c r="F41" s="31" t="s">
        <v>35</v>
      </c>
      <c r="G41" s="139">
        <v>100</v>
      </c>
      <c r="H41" s="140">
        <v>105</v>
      </c>
      <c r="I41" s="139">
        <v>110</v>
      </c>
      <c r="J41" s="103"/>
      <c r="K41" s="102">
        <v>110</v>
      </c>
      <c r="L41" s="28">
        <f>500/(-216.0475144+16.2606339*D41-0.002388645*D41*D41-0.00113732*D41*D41*D41+0.00000701863*D41*D41*D41*D41-0.0000000129*D41*D41*D41*D41*D41)*K41</f>
        <v>64.740102920960254</v>
      </c>
      <c r="M41" s="101" t="s">
        <v>90</v>
      </c>
    </row>
    <row r="42" spans="1:13" ht="13" customHeight="1"/>
    <row r="43" spans="1:13" ht="13" customHeight="1"/>
    <row r="44" spans="1:13" ht="13" customHeight="1"/>
    <row r="45" spans="1:13" ht="18">
      <c r="B45" s="26" t="s">
        <v>10</v>
      </c>
      <c r="C45" s="14"/>
      <c r="D45" s="23"/>
      <c r="E45" s="22"/>
      <c r="F45" s="21"/>
      <c r="M45" s="10"/>
    </row>
    <row r="46" spans="1:13" ht="16">
      <c r="B46" s="25" t="s">
        <v>59</v>
      </c>
      <c r="C46" s="21"/>
      <c r="D46" s="23"/>
      <c r="E46" s="22"/>
      <c r="F46" s="21"/>
      <c r="M46" s="10"/>
    </row>
    <row r="47" spans="1:13" ht="13.5" customHeight="1">
      <c r="A47" s="16"/>
      <c r="B47" s="24"/>
      <c r="C47" s="24" t="s">
        <v>6</v>
      </c>
      <c r="D47" s="23"/>
      <c r="E47" s="22"/>
      <c r="F47" s="21"/>
      <c r="M47" s="10"/>
    </row>
    <row r="48" spans="1:13" ht="14">
      <c r="A48" s="16"/>
      <c r="B48" s="18" t="s">
        <v>8</v>
      </c>
      <c r="C48" s="18" t="s">
        <v>0</v>
      </c>
      <c r="D48" s="20" t="s">
        <v>7</v>
      </c>
      <c r="E48" s="19" t="s">
        <v>3</v>
      </c>
      <c r="F48" s="18" t="s">
        <v>25</v>
      </c>
      <c r="M48" s="10"/>
    </row>
    <row r="49" spans="1:13">
      <c r="A49" s="16"/>
      <c r="B49" s="15" t="s">
        <v>31</v>
      </c>
      <c r="C49" s="14" t="s">
        <v>6</v>
      </c>
      <c r="D49" s="13">
        <v>60</v>
      </c>
      <c r="E49" s="12">
        <v>57.5</v>
      </c>
      <c r="F49" s="11">
        <v>64.105999999999995</v>
      </c>
      <c r="M49" s="10"/>
    </row>
    <row r="50" spans="1:13">
      <c r="A50" s="16"/>
      <c r="B50" s="15" t="s">
        <v>29</v>
      </c>
      <c r="C50" s="14" t="s">
        <v>6</v>
      </c>
      <c r="D50" s="13">
        <v>52</v>
      </c>
      <c r="E50" s="12">
        <v>45</v>
      </c>
      <c r="F50" s="11">
        <v>57.721200000000003</v>
      </c>
      <c r="M50" s="10"/>
    </row>
    <row r="51" spans="1:13">
      <c r="A51" s="16"/>
      <c r="B51" s="15" t="s">
        <v>32</v>
      </c>
      <c r="C51" s="14" t="s">
        <v>6</v>
      </c>
      <c r="D51" s="13" t="s">
        <v>87</v>
      </c>
      <c r="E51" s="12">
        <v>45</v>
      </c>
      <c r="F51" s="11">
        <v>46.174300000000002</v>
      </c>
      <c r="M51" s="10"/>
    </row>
    <row r="53" spans="1:13" ht="16">
      <c r="B53" s="25" t="s">
        <v>9</v>
      </c>
      <c r="C53" s="21"/>
      <c r="D53" s="23"/>
      <c r="E53" s="22"/>
      <c r="F53" s="21"/>
      <c r="M53" s="10"/>
    </row>
    <row r="54" spans="1:13" ht="13.5" customHeight="1">
      <c r="A54" s="16"/>
      <c r="B54" s="24"/>
      <c r="C54" s="24" t="s">
        <v>6</v>
      </c>
      <c r="D54" s="23"/>
      <c r="E54" s="22"/>
      <c r="F54" s="21"/>
      <c r="M54" s="10"/>
    </row>
    <row r="55" spans="1:13" ht="14">
      <c r="A55" s="16"/>
      <c r="B55" s="18" t="s">
        <v>8</v>
      </c>
      <c r="C55" s="18" t="s">
        <v>0</v>
      </c>
      <c r="D55" s="20" t="s">
        <v>7</v>
      </c>
      <c r="E55" s="19" t="s">
        <v>3</v>
      </c>
      <c r="F55" s="18" t="s">
        <v>25</v>
      </c>
      <c r="M55" s="10"/>
    </row>
    <row r="56" spans="1:13">
      <c r="A56" s="16"/>
      <c r="B56" s="15" t="s">
        <v>44</v>
      </c>
      <c r="C56" s="14" t="s">
        <v>6</v>
      </c>
      <c r="D56" s="13">
        <v>90</v>
      </c>
      <c r="E56" s="12">
        <v>177.5</v>
      </c>
      <c r="F56" s="11">
        <v>116.1579</v>
      </c>
      <c r="M56" s="10"/>
    </row>
    <row r="57" spans="1:13">
      <c r="A57" s="16"/>
      <c r="B57" s="15" t="s">
        <v>48</v>
      </c>
      <c r="C57" s="14" t="s">
        <v>6</v>
      </c>
      <c r="D57" s="13">
        <v>100</v>
      </c>
      <c r="E57" s="12">
        <v>185</v>
      </c>
      <c r="F57" s="11">
        <v>115.0641</v>
      </c>
      <c r="M57" s="10"/>
    </row>
    <row r="58" spans="1:13">
      <c r="A58" s="16"/>
      <c r="B58" s="15" t="s">
        <v>47</v>
      </c>
      <c r="C58" s="14" t="s">
        <v>6</v>
      </c>
      <c r="D58" s="13">
        <v>90</v>
      </c>
      <c r="E58" s="12">
        <v>180</v>
      </c>
      <c r="F58" s="11">
        <v>115.03270000000001</v>
      </c>
      <c r="M58" s="10"/>
    </row>
  </sheetData>
  <mergeCells count="21">
    <mergeCell ref="A1:M2"/>
    <mergeCell ref="C3:C4"/>
    <mergeCell ref="D3:D4"/>
    <mergeCell ref="E3:E4"/>
    <mergeCell ref="A3:A4"/>
    <mergeCell ref="M3:M4"/>
    <mergeCell ref="B3:B4"/>
    <mergeCell ref="G3:J3"/>
    <mergeCell ref="K3:K4"/>
    <mergeCell ref="F3:F4"/>
    <mergeCell ref="L3:L4"/>
    <mergeCell ref="A11:L11"/>
    <mergeCell ref="A14:L14"/>
    <mergeCell ref="A17:L17"/>
    <mergeCell ref="A8:L8"/>
    <mergeCell ref="A5:L5"/>
    <mergeCell ref="A36:L36"/>
    <mergeCell ref="A40:L40"/>
    <mergeCell ref="A21:L21"/>
    <mergeCell ref="A26:L26"/>
    <mergeCell ref="A29:L29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zoomScaleNormal="100" workbookViewId="0">
      <selection sqref="A1:M2"/>
    </sheetView>
  </sheetViews>
  <sheetFormatPr baseColWidth="10" defaultColWidth="8.83203125" defaultRowHeight="13"/>
  <cols>
    <col min="1" max="1" width="7.5" style="1" customWidth="1"/>
    <col min="2" max="2" width="23.1640625" style="1" customWidth="1"/>
    <col min="3" max="3" width="29.1640625" style="1" customWidth="1"/>
    <col min="4" max="4" width="19.1640625" style="8" bestFit="1" customWidth="1"/>
    <col min="5" max="5" width="13.33203125" style="7" customWidth="1"/>
    <col min="6" max="6" width="31.83203125" style="1" bestFit="1" customWidth="1"/>
    <col min="7" max="10" width="5.5" style="1" customWidth="1"/>
    <col min="11" max="11" width="10.5" style="97" customWidth="1"/>
    <col min="12" max="12" width="10.5" style="7" bestFit="1" customWidth="1"/>
    <col min="13" max="13" width="23.33203125" style="1" customWidth="1"/>
    <col min="14" max="16384" width="8.83203125" style="1"/>
  </cols>
  <sheetData>
    <row r="1" spans="1:19" ht="30" customHeight="1">
      <c r="A1" s="238" t="s">
        <v>101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  <c r="N1" s="121"/>
      <c r="O1" s="121"/>
      <c r="P1" s="121"/>
      <c r="Q1" s="121"/>
      <c r="R1" s="121"/>
      <c r="S1" s="121"/>
    </row>
    <row r="2" spans="1:19" s="106" customFormat="1" ht="71" customHeight="1" thickBo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21"/>
      <c r="O2" s="121"/>
      <c r="P2" s="121"/>
      <c r="Q2" s="121"/>
      <c r="R2" s="121"/>
      <c r="S2" s="121"/>
    </row>
    <row r="3" spans="1:19" ht="15" customHeight="1">
      <c r="A3" s="214" t="s">
        <v>106</v>
      </c>
      <c r="B3" s="213" t="s">
        <v>26</v>
      </c>
      <c r="C3" s="217" t="s">
        <v>107</v>
      </c>
      <c r="D3" s="219" t="s">
        <v>28</v>
      </c>
      <c r="E3" s="221" t="s">
        <v>108</v>
      </c>
      <c r="F3" s="213" t="s">
        <v>24</v>
      </c>
      <c r="G3" s="213" t="s">
        <v>27</v>
      </c>
      <c r="H3" s="213"/>
      <c r="I3" s="213"/>
      <c r="J3" s="213"/>
      <c r="K3" s="229" t="s">
        <v>3</v>
      </c>
      <c r="L3" s="221" t="s">
        <v>4</v>
      </c>
      <c r="M3" s="231" t="s">
        <v>5</v>
      </c>
      <c r="N3" s="94"/>
      <c r="O3" s="94"/>
      <c r="P3" s="94"/>
      <c r="Q3" s="94"/>
      <c r="R3" s="94"/>
      <c r="S3" s="94"/>
    </row>
    <row r="4" spans="1:19" ht="15" thickBot="1">
      <c r="A4" s="215"/>
      <c r="B4" s="216"/>
      <c r="C4" s="218"/>
      <c r="D4" s="220"/>
      <c r="E4" s="222"/>
      <c r="F4" s="216"/>
      <c r="G4" s="95">
        <v>1</v>
      </c>
      <c r="H4" s="95">
        <v>2</v>
      </c>
      <c r="I4" s="95">
        <v>3</v>
      </c>
      <c r="J4" s="95" t="s">
        <v>23</v>
      </c>
      <c r="K4" s="230"/>
      <c r="L4" s="222"/>
      <c r="M4" s="232"/>
      <c r="N4" s="94"/>
      <c r="O4" s="94"/>
      <c r="P4" s="94"/>
      <c r="Q4" s="94"/>
      <c r="R4" s="94"/>
      <c r="S4" s="94"/>
    </row>
    <row r="5" spans="1:19" ht="16">
      <c r="A5" s="241" t="s">
        <v>20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85"/>
    </row>
    <row r="6" spans="1:19" s="120" customFormat="1">
      <c r="A6" s="34" t="s">
        <v>11</v>
      </c>
      <c r="B6" s="31" t="s">
        <v>32</v>
      </c>
      <c r="C6" s="31" t="s">
        <v>65</v>
      </c>
      <c r="D6" s="33">
        <v>67</v>
      </c>
      <c r="E6" s="32" t="s">
        <v>109</v>
      </c>
      <c r="F6" s="31" t="s">
        <v>35</v>
      </c>
      <c r="G6" s="139">
        <v>85</v>
      </c>
      <c r="H6" s="139">
        <v>87.5</v>
      </c>
      <c r="I6" s="139">
        <v>90</v>
      </c>
      <c r="J6" s="30"/>
      <c r="K6" s="29">
        <v>90</v>
      </c>
      <c r="L6" s="28">
        <f>500/(594.31747775582-27.23842536447*D6+0.82112226871*D6*D6-0.00930733913*D6*D6*D6+0.00004731582*D6*D6*D6*D6-0.00000009054*D6*D6*D6*D6*D6)*K6</f>
        <v>92.348592662890042</v>
      </c>
      <c r="M6" s="27" t="s">
        <v>86</v>
      </c>
    </row>
    <row r="8" spans="1:19" ht="16">
      <c r="A8" s="234" t="s">
        <v>19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85"/>
    </row>
    <row r="9" spans="1:19" s="106" customFormat="1">
      <c r="A9" s="57" t="s">
        <v>11</v>
      </c>
      <c r="B9" s="83" t="s">
        <v>36</v>
      </c>
      <c r="C9" s="54" t="s">
        <v>82</v>
      </c>
      <c r="D9" s="56">
        <v>74.7</v>
      </c>
      <c r="E9" s="72" t="s">
        <v>110</v>
      </c>
      <c r="F9" s="73" t="s">
        <v>35</v>
      </c>
      <c r="G9" s="142">
        <v>60</v>
      </c>
      <c r="H9" s="144">
        <v>65</v>
      </c>
      <c r="I9" s="154">
        <v>67.5</v>
      </c>
      <c r="J9" s="91"/>
      <c r="K9" s="111">
        <v>67.5</v>
      </c>
      <c r="L9" s="37">
        <f>500/(594.31747775582-27.23842536447*D9+0.82112226871*D9*D9-0.00930733913*D9*D9*D9+0.00004731582*D9*D9*D9*D9-0.00000009054*D9*D9*D9*D9*D9)*K9</f>
        <v>64.329975541475065</v>
      </c>
      <c r="M9" s="202" t="s">
        <v>86</v>
      </c>
    </row>
    <row r="10" spans="1:19" s="106" customFormat="1">
      <c r="A10" s="67" t="s">
        <v>11</v>
      </c>
      <c r="B10" s="66" t="s">
        <v>53</v>
      </c>
      <c r="C10" s="181" t="s">
        <v>76</v>
      </c>
      <c r="D10" s="157">
        <v>71.3</v>
      </c>
      <c r="E10" s="65" t="s">
        <v>109</v>
      </c>
      <c r="F10" s="77" t="s">
        <v>35</v>
      </c>
      <c r="G10" s="143">
        <v>100</v>
      </c>
      <c r="H10" s="176">
        <v>105</v>
      </c>
      <c r="I10" s="160">
        <v>112.5</v>
      </c>
      <c r="J10" s="201"/>
      <c r="K10" s="192">
        <v>105</v>
      </c>
      <c r="L10" s="187">
        <f>500/(594.31747775582-27.23842536447*D10+0.82112226871*D10*D10-0.00930733913*D10*D10*D10+0.00004731582*D10*D10*D10*D10-0.00000009054*D10*D10*D10*D10*D10)*K10</f>
        <v>103.15664102074017</v>
      </c>
      <c r="M10" s="203"/>
    </row>
    <row r="11" spans="1:19">
      <c r="A11" s="79"/>
      <c r="B11" s="61"/>
      <c r="C11" s="61"/>
      <c r="D11" s="63"/>
      <c r="E11" s="62"/>
      <c r="F11" s="61"/>
      <c r="G11" s="59"/>
      <c r="H11" s="59"/>
      <c r="I11" s="59"/>
      <c r="J11" s="59"/>
      <c r="K11" s="17"/>
      <c r="L11" s="58"/>
      <c r="M11" s="35"/>
    </row>
    <row r="12" spans="1:19" ht="13" customHeight="1">
      <c r="A12" s="212" t="s">
        <v>19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74"/>
    </row>
    <row r="13" spans="1:19">
      <c r="A13" s="57" t="s">
        <v>11</v>
      </c>
      <c r="B13" s="83" t="s">
        <v>39</v>
      </c>
      <c r="C13" s="54" t="s">
        <v>84</v>
      </c>
      <c r="D13" s="56">
        <v>74.599999999999994</v>
      </c>
      <c r="E13" s="72" t="s">
        <v>110</v>
      </c>
      <c r="F13" s="73" t="s">
        <v>35</v>
      </c>
      <c r="G13" s="144">
        <v>190</v>
      </c>
      <c r="H13" s="154">
        <v>195</v>
      </c>
      <c r="I13" s="173">
        <v>205</v>
      </c>
      <c r="J13" s="39"/>
      <c r="K13" s="207">
        <v>195</v>
      </c>
      <c r="L13" s="110">
        <f>500/(-216.0475144+16.2606339*D13-0.002388645*D13*D13-0.00113732*D13*D13*D13+0.00000701863*D13*D13*D13*D13-0.0000000129*D13*D13*D13*D13*D13)*K13</f>
        <v>139.46479902748555</v>
      </c>
      <c r="M13" s="52" t="s">
        <v>86</v>
      </c>
    </row>
    <row r="14" spans="1:19" ht="13" customHeight="1">
      <c r="A14" s="67" t="s">
        <v>14</v>
      </c>
      <c r="B14" s="66" t="s">
        <v>38</v>
      </c>
      <c r="C14" s="181" t="s">
        <v>83</v>
      </c>
      <c r="D14" s="157">
        <v>74.5</v>
      </c>
      <c r="E14" s="65" t="s">
        <v>110</v>
      </c>
      <c r="F14" s="77" t="s">
        <v>35</v>
      </c>
      <c r="G14" s="176">
        <v>180</v>
      </c>
      <c r="H14" s="159">
        <v>185</v>
      </c>
      <c r="I14" s="193">
        <v>190</v>
      </c>
      <c r="J14" s="126"/>
      <c r="K14" s="208">
        <v>185</v>
      </c>
      <c r="L14" s="189">
        <f>500/(594.31747775582-27.23842536447*D14+0.82112226871*D14*D14-0.00930733913*D14*D14*D14+0.00004731582*D14*D14*D14*D14-0.00000009054*D14*D14*D14*D14*D14)*K14</f>
        <v>176.61049010069723</v>
      </c>
      <c r="M14" s="184" t="s">
        <v>86</v>
      </c>
    </row>
    <row r="15" spans="1:19">
      <c r="A15" s="106"/>
      <c r="B15" s="106"/>
      <c r="C15" s="106"/>
      <c r="D15" s="109"/>
      <c r="E15" s="107"/>
      <c r="F15" s="106"/>
      <c r="G15" s="106"/>
      <c r="H15" s="106"/>
      <c r="I15" s="106"/>
      <c r="J15" s="106"/>
      <c r="K15" s="108"/>
      <c r="L15" s="107"/>
      <c r="M15" s="106"/>
    </row>
    <row r="16" spans="1:19" ht="16">
      <c r="A16" s="235" t="s">
        <v>19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74"/>
    </row>
    <row r="17" spans="1:19">
      <c r="A17" s="105" t="s">
        <v>11</v>
      </c>
      <c r="B17" s="31" t="s">
        <v>41</v>
      </c>
      <c r="C17" s="104" t="s">
        <v>66</v>
      </c>
      <c r="D17" s="33">
        <v>74.8</v>
      </c>
      <c r="E17" s="32" t="s">
        <v>109</v>
      </c>
      <c r="F17" s="104" t="s">
        <v>54</v>
      </c>
      <c r="G17" s="139">
        <v>190</v>
      </c>
      <c r="H17" s="140">
        <v>195</v>
      </c>
      <c r="I17" s="139">
        <v>202.5</v>
      </c>
      <c r="J17" s="103"/>
      <c r="K17" s="102">
        <v>202.5</v>
      </c>
      <c r="L17" s="28">
        <f>500/(-216.0475144+16.2606339*D17-0.002388645*D17*D17-0.00113732*D17*D17*D17+0.00000701863*D17*D17*D17*D17-0.0000000129*D17*D17*D17*D17*D17)*K17</f>
        <v>144.55759107633679</v>
      </c>
      <c r="M17" s="101" t="s">
        <v>86</v>
      </c>
    </row>
    <row r="18" spans="1:19">
      <c r="A18" s="79"/>
      <c r="B18" s="61"/>
      <c r="C18" s="61"/>
      <c r="D18" s="63"/>
      <c r="E18" s="62"/>
      <c r="F18" s="61"/>
      <c r="G18" s="59"/>
      <c r="H18" s="59"/>
      <c r="I18" s="60"/>
      <c r="J18" s="59"/>
      <c r="K18" s="17"/>
      <c r="L18" s="58"/>
      <c r="M18" s="35"/>
    </row>
    <row r="19" spans="1:19" ht="16">
      <c r="A19" s="242" t="s">
        <v>18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100"/>
    </row>
    <row r="20" spans="1:19">
      <c r="A20" s="34" t="s">
        <v>11</v>
      </c>
      <c r="B20" s="31" t="s">
        <v>43</v>
      </c>
      <c r="C20" s="31" t="s">
        <v>67</v>
      </c>
      <c r="D20" s="33">
        <v>78.599999999999994</v>
      </c>
      <c r="E20" s="32" t="s">
        <v>109</v>
      </c>
      <c r="F20" s="31" t="s">
        <v>85</v>
      </c>
      <c r="G20" s="139">
        <v>180</v>
      </c>
      <c r="H20" s="139">
        <v>200</v>
      </c>
      <c r="I20" s="139">
        <v>215</v>
      </c>
      <c r="J20" s="30"/>
      <c r="K20" s="29">
        <v>215</v>
      </c>
      <c r="L20" s="64">
        <f>500/(-216.0475144+16.2606339*D20-0.002388645*D20*D20-0.00113732*D20*D20*D20+0.00000701863*D20*D20*D20*D20-0.0000000129*D20*D20*D20*D20*D20)*K20</f>
        <v>148.44069334955577</v>
      </c>
      <c r="M20" s="27"/>
    </row>
    <row r="21" spans="1:19" ht="16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100"/>
    </row>
    <row r="22" spans="1:19" ht="16">
      <c r="A22" s="242" t="s">
        <v>15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100"/>
    </row>
    <row r="23" spans="1:19">
      <c r="A23" s="34" t="s">
        <v>11</v>
      </c>
      <c r="B23" s="31" t="s">
        <v>50</v>
      </c>
      <c r="C23" s="31" t="s">
        <v>77</v>
      </c>
      <c r="D23" s="33">
        <v>109.9</v>
      </c>
      <c r="E23" s="32" t="s">
        <v>109</v>
      </c>
      <c r="F23" s="31" t="s">
        <v>34</v>
      </c>
      <c r="G23" s="139">
        <v>160</v>
      </c>
      <c r="H23" s="139">
        <v>170</v>
      </c>
      <c r="I23" s="139">
        <v>185</v>
      </c>
      <c r="J23" s="30"/>
      <c r="K23" s="29">
        <v>185</v>
      </c>
      <c r="L23" s="64">
        <f>500/(-216.0475144+16.2606339*D23-0.002388645*D23*D23-0.00113732*D23*D23*D23+0.00000701863*D23*D23*D23*D23-0.0000000129*D23*D23*D23*D23*D23)*K23</f>
        <v>108.88108218525134</v>
      </c>
      <c r="M23" s="27" t="s">
        <v>90</v>
      </c>
    </row>
    <row r="24" spans="1:19">
      <c r="N24" s="82"/>
      <c r="O24" s="82"/>
      <c r="P24" s="82"/>
      <c r="Q24" s="82"/>
      <c r="R24" s="82"/>
      <c r="S24" s="82"/>
    </row>
    <row r="25" spans="1:19" ht="16">
      <c r="A25" s="242" t="s">
        <v>12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100"/>
    </row>
    <row r="26" spans="1:19">
      <c r="A26" s="34" t="s">
        <v>11</v>
      </c>
      <c r="B26" s="31" t="s">
        <v>55</v>
      </c>
      <c r="C26" s="31" t="s">
        <v>103</v>
      </c>
      <c r="D26" s="33">
        <v>145</v>
      </c>
      <c r="E26" s="32" t="s">
        <v>112</v>
      </c>
      <c r="F26" s="31" t="s">
        <v>35</v>
      </c>
      <c r="G26" s="139">
        <v>190</v>
      </c>
      <c r="H26" s="139">
        <v>200</v>
      </c>
      <c r="I26" s="122"/>
      <c r="J26" s="30"/>
      <c r="K26" s="29">
        <v>200</v>
      </c>
      <c r="L26" s="64">
        <f>500/(-216.0475144+16.2606339*D26-0.002388645*D26*D26-0.00113732*D26*D26*D26+0.00000701863*D26*D26*D26*D26-0.0000000129*D26*D26*D26*D26*D26)*K26</f>
        <v>111.11172357667863</v>
      </c>
      <c r="M26" s="27"/>
    </row>
    <row r="30" spans="1:19" ht="18">
      <c r="A30" s="9"/>
      <c r="B30" s="26" t="s">
        <v>10</v>
      </c>
      <c r="C30" s="14"/>
      <c r="D30" s="23"/>
      <c r="E30" s="22"/>
      <c r="F30" s="21"/>
      <c r="G30" s="5"/>
      <c r="H30" s="5"/>
      <c r="I30" s="5"/>
      <c r="J30" s="5"/>
      <c r="K30" s="4"/>
      <c r="L30" s="3"/>
      <c r="M30" s="10"/>
    </row>
    <row r="31" spans="1:19" ht="16">
      <c r="A31" s="9"/>
      <c r="B31" s="25" t="s">
        <v>59</v>
      </c>
      <c r="C31" s="21"/>
      <c r="D31" s="23"/>
      <c r="E31" s="22"/>
      <c r="F31" s="21"/>
      <c r="G31" s="5"/>
      <c r="H31" s="5"/>
      <c r="I31" s="5"/>
      <c r="J31" s="5"/>
      <c r="K31" s="4"/>
      <c r="L31" s="3"/>
      <c r="M31" s="10"/>
    </row>
    <row r="32" spans="1:19" ht="13.5" customHeight="1">
      <c r="A32" s="16"/>
      <c r="B32" s="24"/>
      <c r="C32" s="24" t="s">
        <v>6</v>
      </c>
      <c r="D32" s="23"/>
      <c r="E32" s="22"/>
      <c r="F32" s="21"/>
      <c r="G32" s="5"/>
      <c r="H32" s="5"/>
      <c r="I32" s="5"/>
      <c r="J32" s="5"/>
      <c r="K32" s="4"/>
      <c r="L32" s="3"/>
      <c r="M32" s="10"/>
    </row>
    <row r="33" spans="1:13" ht="14">
      <c r="A33" s="16"/>
      <c r="B33" s="18" t="s">
        <v>8</v>
      </c>
      <c r="C33" s="18" t="s">
        <v>0</v>
      </c>
      <c r="D33" s="20" t="s">
        <v>7</v>
      </c>
      <c r="E33" s="19" t="s">
        <v>3</v>
      </c>
      <c r="F33" s="18" t="s">
        <v>25</v>
      </c>
      <c r="G33" s="5"/>
      <c r="H33" s="5"/>
      <c r="I33" s="5"/>
      <c r="J33" s="5"/>
      <c r="K33" s="4"/>
      <c r="L33" s="3"/>
      <c r="M33" s="10"/>
    </row>
    <row r="34" spans="1:13">
      <c r="A34" s="16"/>
      <c r="B34" s="15" t="s">
        <v>53</v>
      </c>
      <c r="C34" s="14" t="s">
        <v>6</v>
      </c>
      <c r="D34" s="13">
        <v>75</v>
      </c>
      <c r="E34" s="12">
        <v>105</v>
      </c>
      <c r="F34" s="11">
        <v>103.1566</v>
      </c>
      <c r="G34" s="5"/>
      <c r="H34" s="5"/>
      <c r="I34" s="5"/>
      <c r="J34" s="5"/>
      <c r="K34" s="4"/>
      <c r="L34" s="3"/>
      <c r="M34" s="10"/>
    </row>
    <row r="35" spans="1:13">
      <c r="A35" s="16"/>
      <c r="B35" s="15" t="s">
        <v>32</v>
      </c>
      <c r="C35" s="14" t="s">
        <v>6</v>
      </c>
      <c r="D35" s="17" t="s">
        <v>87</v>
      </c>
      <c r="E35" s="12">
        <v>90</v>
      </c>
      <c r="F35" s="11">
        <v>92.348600000000005</v>
      </c>
      <c r="G35" s="5"/>
      <c r="H35" s="5"/>
      <c r="I35" s="5"/>
      <c r="J35" s="5"/>
      <c r="K35" s="4"/>
      <c r="L35" s="3"/>
      <c r="M35" s="10"/>
    </row>
    <row r="36" spans="1:13" ht="16">
      <c r="B36" s="25"/>
      <c r="C36" s="21"/>
      <c r="D36" s="23"/>
      <c r="E36" s="22"/>
    </row>
    <row r="37" spans="1:13" ht="16">
      <c r="A37" s="9"/>
      <c r="B37" s="25" t="s">
        <v>9</v>
      </c>
      <c r="C37" s="21"/>
      <c r="D37" s="23"/>
      <c r="E37" s="22"/>
      <c r="F37" s="21"/>
      <c r="G37" s="5"/>
      <c r="H37" s="5"/>
      <c r="I37" s="5"/>
      <c r="J37" s="5"/>
      <c r="K37" s="4"/>
      <c r="L37" s="3"/>
      <c r="M37" s="10"/>
    </row>
    <row r="38" spans="1:13" ht="13.5" customHeight="1">
      <c r="A38" s="16"/>
      <c r="B38" s="24"/>
      <c r="C38" s="24" t="s">
        <v>6</v>
      </c>
      <c r="D38" s="23"/>
      <c r="E38" s="22"/>
      <c r="F38" s="21"/>
      <c r="G38" s="5"/>
      <c r="H38" s="5"/>
      <c r="I38" s="5"/>
      <c r="J38" s="5"/>
      <c r="K38" s="4"/>
      <c r="L38" s="3"/>
      <c r="M38" s="10"/>
    </row>
    <row r="39" spans="1:13" ht="14">
      <c r="A39" s="16"/>
      <c r="B39" s="18" t="s">
        <v>8</v>
      </c>
      <c r="C39" s="18" t="s">
        <v>0</v>
      </c>
      <c r="D39" s="20" t="s">
        <v>7</v>
      </c>
      <c r="E39" s="19" t="s">
        <v>3</v>
      </c>
      <c r="F39" s="18" t="s">
        <v>25</v>
      </c>
      <c r="G39" s="5"/>
      <c r="H39" s="5"/>
      <c r="I39" s="5"/>
      <c r="J39" s="5"/>
      <c r="K39" s="4"/>
      <c r="L39" s="3"/>
      <c r="M39" s="10"/>
    </row>
    <row r="40" spans="1:13">
      <c r="A40" s="16"/>
      <c r="B40" s="15" t="s">
        <v>43</v>
      </c>
      <c r="C40" s="14" t="s">
        <v>6</v>
      </c>
      <c r="D40" s="17" t="s">
        <v>88</v>
      </c>
      <c r="E40" s="12">
        <v>215</v>
      </c>
      <c r="F40" s="11">
        <v>148.44069999999999</v>
      </c>
      <c r="G40" s="5"/>
      <c r="H40" s="5"/>
      <c r="I40" s="5"/>
      <c r="J40" s="5"/>
      <c r="K40" s="4"/>
      <c r="L40" s="3"/>
      <c r="M40" s="10"/>
    </row>
    <row r="41" spans="1:13">
      <c r="A41" s="16"/>
      <c r="B41" s="15" t="s">
        <v>56</v>
      </c>
      <c r="C41" s="14" t="s">
        <v>6</v>
      </c>
      <c r="D41" s="13">
        <v>75</v>
      </c>
      <c r="E41" s="12">
        <v>202.5</v>
      </c>
      <c r="F41" s="11">
        <v>144.55760000000001</v>
      </c>
      <c r="G41" s="5"/>
      <c r="H41" s="5"/>
      <c r="I41" s="5"/>
      <c r="J41" s="5"/>
      <c r="K41" s="4"/>
      <c r="L41" s="3"/>
      <c r="M41" s="10"/>
    </row>
    <row r="42" spans="1:13">
      <c r="A42" s="16"/>
      <c r="B42" s="15" t="s">
        <v>50</v>
      </c>
      <c r="C42" s="14" t="s">
        <v>6</v>
      </c>
      <c r="D42" s="13">
        <v>110</v>
      </c>
      <c r="E42" s="12">
        <v>185</v>
      </c>
      <c r="F42" s="11">
        <v>108.8811</v>
      </c>
      <c r="G42" s="5"/>
      <c r="H42" s="5"/>
      <c r="I42" s="5"/>
      <c r="J42" s="5"/>
      <c r="K42" s="4"/>
      <c r="L42" s="3"/>
      <c r="M42" s="10"/>
    </row>
    <row r="43" spans="1:13" ht="14">
      <c r="B43" s="94"/>
      <c r="C43" s="94"/>
      <c r="D43" s="99"/>
      <c r="E43" s="98"/>
    </row>
    <row r="44" spans="1:13">
      <c r="B44" s="15"/>
      <c r="C44" s="14"/>
      <c r="D44" s="17"/>
      <c r="E44" s="12"/>
    </row>
    <row r="45" spans="1:13">
      <c r="B45" s="15"/>
      <c r="C45" s="14"/>
      <c r="D45" s="17"/>
      <c r="E45" s="12"/>
    </row>
    <row r="46" spans="1:13">
      <c r="B46" s="15"/>
      <c r="C46" s="14"/>
      <c r="D46" s="17"/>
      <c r="E46" s="12"/>
    </row>
  </sheetData>
  <mergeCells count="19">
    <mergeCell ref="A25:L25"/>
    <mergeCell ref="A1:M2"/>
    <mergeCell ref="A3:A4"/>
    <mergeCell ref="B3:B4"/>
    <mergeCell ref="C3:C4"/>
    <mergeCell ref="D3:D4"/>
    <mergeCell ref="E3:E4"/>
    <mergeCell ref="F3:F4"/>
    <mergeCell ref="G3:J3"/>
    <mergeCell ref="A19:L19"/>
    <mergeCell ref="A8:L8"/>
    <mergeCell ref="K3:K4"/>
    <mergeCell ref="L3:L4"/>
    <mergeCell ref="M3:M4"/>
    <mergeCell ref="A12:L12"/>
    <mergeCell ref="A16:L16"/>
    <mergeCell ref="A5:L5"/>
    <mergeCell ref="A21:L21"/>
    <mergeCell ref="A22:L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2"/>
  <sheetViews>
    <sheetView tabSelected="1" zoomScaleNormal="100" workbookViewId="0">
      <selection sqref="A1:N2"/>
    </sheetView>
  </sheetViews>
  <sheetFormatPr baseColWidth="10" defaultColWidth="8.83203125" defaultRowHeight="13"/>
  <cols>
    <col min="1" max="1" width="7.5" style="1" customWidth="1"/>
    <col min="2" max="2" width="23.1640625" style="1" customWidth="1"/>
    <col min="3" max="3" width="29.1640625" style="1" customWidth="1"/>
    <col min="4" max="4" width="19.1640625" style="8" bestFit="1" customWidth="1"/>
    <col min="5" max="5" width="19.1640625" style="8" customWidth="1"/>
    <col min="6" max="6" width="13.33203125" style="7" customWidth="1"/>
    <col min="7" max="7" width="31.83203125" style="1" bestFit="1" customWidth="1"/>
    <col min="8" max="11" width="5.5" style="1" customWidth="1"/>
    <col min="12" max="12" width="10.5" style="97" customWidth="1"/>
    <col min="13" max="13" width="10.5" style="7" bestFit="1" customWidth="1"/>
    <col min="14" max="14" width="23.33203125" style="1" customWidth="1"/>
    <col min="15" max="16384" width="8.83203125" style="1"/>
  </cols>
  <sheetData>
    <row r="1" spans="1:20" ht="30" customHeight="1">
      <c r="A1" s="238" t="s">
        <v>102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121"/>
      <c r="P1" s="121"/>
      <c r="Q1" s="121"/>
      <c r="R1" s="121"/>
      <c r="S1" s="121"/>
      <c r="T1" s="121"/>
    </row>
    <row r="2" spans="1:20" s="106" customFormat="1" ht="71" customHeight="1" thickBo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121"/>
      <c r="P2" s="121"/>
      <c r="Q2" s="121"/>
      <c r="R2" s="121"/>
      <c r="S2" s="121"/>
      <c r="T2" s="121"/>
    </row>
    <row r="3" spans="1:20" ht="15" customHeight="1">
      <c r="A3" s="214" t="s">
        <v>106</v>
      </c>
      <c r="B3" s="213" t="s">
        <v>26</v>
      </c>
      <c r="C3" s="217" t="s">
        <v>107</v>
      </c>
      <c r="D3" s="219" t="s">
        <v>28</v>
      </c>
      <c r="E3" s="243" t="s">
        <v>108</v>
      </c>
      <c r="F3" s="221" t="s">
        <v>98</v>
      </c>
      <c r="G3" s="213" t="s">
        <v>24</v>
      </c>
      <c r="H3" s="213" t="s">
        <v>2</v>
      </c>
      <c r="I3" s="213"/>
      <c r="J3" s="213"/>
      <c r="K3" s="213"/>
      <c r="L3" s="229" t="s">
        <v>3</v>
      </c>
      <c r="M3" s="221" t="s">
        <v>4</v>
      </c>
      <c r="N3" s="231" t="s">
        <v>5</v>
      </c>
      <c r="O3" s="94"/>
      <c r="P3" s="94"/>
      <c r="Q3" s="94"/>
      <c r="R3" s="94"/>
      <c r="S3" s="94"/>
      <c r="T3" s="94"/>
    </row>
    <row r="4" spans="1:20" ht="16" customHeight="1" thickBot="1">
      <c r="A4" s="215"/>
      <c r="B4" s="216"/>
      <c r="C4" s="218"/>
      <c r="D4" s="220"/>
      <c r="E4" s="244"/>
      <c r="F4" s="222"/>
      <c r="G4" s="216"/>
      <c r="H4" s="95">
        <v>1</v>
      </c>
      <c r="I4" s="95">
        <v>2</v>
      </c>
      <c r="J4" s="95">
        <v>3</v>
      </c>
      <c r="K4" s="95" t="s">
        <v>23</v>
      </c>
      <c r="L4" s="230"/>
      <c r="M4" s="222"/>
      <c r="N4" s="232"/>
      <c r="O4" s="94"/>
      <c r="P4" s="94"/>
      <c r="Q4" s="94"/>
      <c r="R4" s="94"/>
      <c r="S4" s="94"/>
      <c r="T4" s="94"/>
    </row>
    <row r="5" spans="1:20" ht="16">
      <c r="A5" s="241" t="s">
        <v>20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85"/>
    </row>
    <row r="6" spans="1:20" s="120" customFormat="1">
      <c r="A6" s="34" t="s">
        <v>11</v>
      </c>
      <c r="B6" s="31" t="s">
        <v>60</v>
      </c>
      <c r="C6" s="31" t="s">
        <v>78</v>
      </c>
      <c r="D6" s="33">
        <v>67.400000000000006</v>
      </c>
      <c r="E6" s="33" t="s">
        <v>109</v>
      </c>
      <c r="F6" s="32">
        <v>0.74939999999999996</v>
      </c>
      <c r="G6" s="31" t="s">
        <v>35</v>
      </c>
      <c r="H6" s="139">
        <v>40</v>
      </c>
      <c r="I6" s="139">
        <v>42.5</v>
      </c>
      <c r="J6" s="139">
        <v>45</v>
      </c>
      <c r="K6" s="30"/>
      <c r="L6" s="29">
        <v>45</v>
      </c>
      <c r="M6" s="28">
        <f>L6*F6</f>
        <v>33.722999999999999</v>
      </c>
      <c r="N6" s="27" t="s">
        <v>104</v>
      </c>
    </row>
    <row r="8" spans="1:20" ht="16">
      <c r="A8" s="234" t="s">
        <v>19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85"/>
    </row>
    <row r="9" spans="1:20" s="106" customFormat="1">
      <c r="A9" s="57" t="s">
        <v>11</v>
      </c>
      <c r="B9" s="83" t="s">
        <v>41</v>
      </c>
      <c r="C9" s="54" t="s">
        <v>66</v>
      </c>
      <c r="D9" s="56">
        <v>74.8</v>
      </c>
      <c r="E9" s="56" t="s">
        <v>109</v>
      </c>
      <c r="F9" s="72">
        <v>0.68989999999999996</v>
      </c>
      <c r="G9" s="80" t="s">
        <v>35</v>
      </c>
      <c r="H9" s="154">
        <v>60</v>
      </c>
      <c r="I9" s="142">
        <v>65</v>
      </c>
      <c r="J9" s="209">
        <v>67.5</v>
      </c>
      <c r="K9" s="91"/>
      <c r="L9" s="111">
        <v>65</v>
      </c>
      <c r="M9" s="110">
        <f>L9*F9</f>
        <v>44.843499999999999</v>
      </c>
      <c r="N9" s="52" t="s">
        <v>86</v>
      </c>
    </row>
    <row r="10" spans="1:20">
      <c r="A10" s="67" t="s">
        <v>14</v>
      </c>
      <c r="B10" s="66" t="s">
        <v>61</v>
      </c>
      <c r="C10" s="181" t="s">
        <v>79</v>
      </c>
      <c r="D10" s="157">
        <v>70.3</v>
      </c>
      <c r="E10" s="157" t="s">
        <v>109</v>
      </c>
      <c r="F10" s="65">
        <v>0.72370000000000001</v>
      </c>
      <c r="G10" s="75" t="s">
        <v>35</v>
      </c>
      <c r="H10" s="159">
        <v>50</v>
      </c>
      <c r="I10" s="143">
        <v>52.5</v>
      </c>
      <c r="J10" s="143">
        <v>55</v>
      </c>
      <c r="K10" s="201"/>
      <c r="L10" s="192">
        <v>55</v>
      </c>
      <c r="M10" s="189">
        <f>L10*F10</f>
        <v>39.8035</v>
      </c>
      <c r="N10" s="184"/>
    </row>
    <row r="12" spans="1:20" ht="16">
      <c r="A12" s="240" t="s">
        <v>17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74"/>
    </row>
    <row r="13" spans="1:20">
      <c r="A13" s="105" t="s">
        <v>11</v>
      </c>
      <c r="B13" s="119" t="s">
        <v>62</v>
      </c>
      <c r="C13" s="119" t="s">
        <v>80</v>
      </c>
      <c r="D13" s="118">
        <v>88.3</v>
      </c>
      <c r="E13" s="118" t="s">
        <v>109</v>
      </c>
      <c r="F13" s="32">
        <v>0.61850000000000005</v>
      </c>
      <c r="G13" s="31" t="s">
        <v>35</v>
      </c>
      <c r="H13" s="140">
        <v>60</v>
      </c>
      <c r="I13" s="141">
        <v>67.5</v>
      </c>
      <c r="J13" s="141">
        <v>72.5</v>
      </c>
      <c r="K13" s="117"/>
      <c r="L13" s="116">
        <v>72.5</v>
      </c>
      <c r="M13" s="28">
        <f>L13*F13</f>
        <v>44.841250000000002</v>
      </c>
      <c r="N13" s="101"/>
    </row>
    <row r="14" spans="1:20">
      <c r="A14" s="79"/>
      <c r="B14" s="61"/>
      <c r="C14" s="61"/>
      <c r="D14" s="63"/>
      <c r="E14" s="63"/>
      <c r="F14" s="62"/>
      <c r="G14" s="61"/>
      <c r="H14" s="59"/>
      <c r="I14" s="59"/>
      <c r="J14" s="59"/>
      <c r="K14" s="59"/>
      <c r="L14" s="17"/>
      <c r="M14" s="58"/>
      <c r="N14" s="35"/>
    </row>
    <row r="15" spans="1:20" ht="13" customHeight="1">
      <c r="A15" s="212" t="s">
        <v>15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74"/>
    </row>
    <row r="16" spans="1:20" ht="13" customHeight="1">
      <c r="A16" s="105" t="s">
        <v>11</v>
      </c>
      <c r="B16" s="119" t="s">
        <v>63</v>
      </c>
      <c r="C16" s="119" t="s">
        <v>81</v>
      </c>
      <c r="D16" s="118">
        <v>104.8</v>
      </c>
      <c r="E16" s="118" t="s">
        <v>109</v>
      </c>
      <c r="F16" s="32">
        <v>0.57110000000000005</v>
      </c>
      <c r="G16" s="104" t="s">
        <v>35</v>
      </c>
      <c r="H16" s="141">
        <v>60</v>
      </c>
      <c r="I16" s="139">
        <v>65</v>
      </c>
      <c r="J16" s="210">
        <v>70</v>
      </c>
      <c r="K16" s="204"/>
      <c r="L16" s="205">
        <v>70</v>
      </c>
      <c r="M16" s="206">
        <f>L16*F16</f>
        <v>39.977000000000004</v>
      </c>
      <c r="N16" s="101"/>
    </row>
    <row r="17" spans="1:20">
      <c r="O17" s="82"/>
      <c r="P17" s="82"/>
      <c r="Q17" s="82"/>
      <c r="R17" s="82"/>
      <c r="S17" s="82"/>
      <c r="T17" s="82"/>
    </row>
    <row r="18" spans="1:20">
      <c r="O18" s="82"/>
      <c r="P18" s="82"/>
      <c r="Q18" s="82"/>
      <c r="R18" s="82"/>
      <c r="S18" s="82"/>
      <c r="T18" s="82"/>
    </row>
    <row r="20" spans="1:20" ht="18">
      <c r="A20" s="9"/>
      <c r="B20" s="26" t="s">
        <v>10</v>
      </c>
      <c r="C20" s="14"/>
      <c r="D20" s="23"/>
      <c r="E20" s="23"/>
      <c r="F20" s="22"/>
      <c r="G20" s="21"/>
      <c r="H20" s="5"/>
      <c r="I20" s="5"/>
      <c r="J20" s="5"/>
      <c r="K20" s="5"/>
      <c r="L20" s="4"/>
      <c r="M20" s="3"/>
      <c r="N20" s="10"/>
    </row>
    <row r="21" spans="1:20" ht="16">
      <c r="A21" s="9"/>
      <c r="B21" s="25" t="s">
        <v>9</v>
      </c>
      <c r="C21" s="21"/>
      <c r="D21" s="23"/>
      <c r="E21" s="23"/>
      <c r="F21" s="22"/>
      <c r="G21" s="21"/>
      <c r="H21" s="5"/>
      <c r="I21" s="5"/>
      <c r="J21" s="5"/>
      <c r="K21" s="5"/>
      <c r="L21" s="4"/>
      <c r="M21" s="3"/>
      <c r="N21" s="10"/>
    </row>
    <row r="22" spans="1:20" ht="13.5" customHeight="1">
      <c r="A22" s="16"/>
      <c r="B22" s="24"/>
      <c r="C22" s="24" t="s">
        <v>6</v>
      </c>
      <c r="D22" s="23"/>
      <c r="E22" s="23"/>
      <c r="F22" s="22"/>
      <c r="G22" s="21"/>
      <c r="H22" s="5"/>
      <c r="I22" s="5"/>
      <c r="J22" s="5"/>
      <c r="K22" s="5"/>
      <c r="L22" s="4"/>
      <c r="M22" s="3"/>
      <c r="N22" s="10"/>
    </row>
    <row r="23" spans="1:20" ht="14">
      <c r="A23" s="16"/>
      <c r="B23" s="18" t="s">
        <v>8</v>
      </c>
      <c r="C23" s="18" t="s">
        <v>0</v>
      </c>
      <c r="D23" s="20" t="s">
        <v>7</v>
      </c>
      <c r="E23" s="20"/>
      <c r="F23" s="19" t="s">
        <v>3</v>
      </c>
      <c r="G23" s="18" t="s">
        <v>98</v>
      </c>
      <c r="H23" s="5"/>
      <c r="I23" s="5"/>
      <c r="J23" s="5"/>
      <c r="K23" s="5"/>
      <c r="L23" s="4"/>
      <c r="M23" s="3"/>
      <c r="N23" s="10"/>
    </row>
    <row r="24" spans="1:20">
      <c r="A24" s="16"/>
      <c r="B24" s="15" t="s">
        <v>41</v>
      </c>
      <c r="C24" s="14" t="s">
        <v>6</v>
      </c>
      <c r="D24" s="13">
        <v>75</v>
      </c>
      <c r="E24" s="13"/>
      <c r="F24" s="12">
        <v>65</v>
      </c>
      <c r="G24" s="11">
        <v>44.843499999999999</v>
      </c>
      <c r="H24" s="5"/>
      <c r="I24" s="5"/>
      <c r="J24" s="5"/>
      <c r="K24" s="5"/>
      <c r="L24" s="4"/>
      <c r="M24" s="3"/>
      <c r="N24" s="10"/>
    </row>
    <row r="25" spans="1:20">
      <c r="A25" s="16"/>
      <c r="B25" s="15" t="s">
        <v>62</v>
      </c>
      <c r="C25" s="14" t="s">
        <v>6</v>
      </c>
      <c r="D25" s="17">
        <v>90</v>
      </c>
      <c r="E25" s="17"/>
      <c r="F25" s="12">
        <v>72.5</v>
      </c>
      <c r="G25" s="11">
        <v>44.841299999999997</v>
      </c>
      <c r="H25" s="5"/>
      <c r="I25" s="5"/>
      <c r="J25" s="5"/>
      <c r="K25" s="5"/>
      <c r="L25" s="4"/>
      <c r="M25" s="3"/>
      <c r="N25" s="10"/>
    </row>
    <row r="26" spans="1:20">
      <c r="A26" s="16"/>
      <c r="B26" s="15" t="s">
        <v>63</v>
      </c>
      <c r="C26" s="14" t="s">
        <v>6</v>
      </c>
      <c r="D26" s="13">
        <v>110</v>
      </c>
      <c r="E26" s="13"/>
      <c r="F26" s="12">
        <v>70</v>
      </c>
      <c r="G26" s="11">
        <v>39.976999999999997</v>
      </c>
      <c r="H26" s="5"/>
      <c r="I26" s="5"/>
      <c r="J26" s="5"/>
      <c r="K26" s="5"/>
      <c r="L26" s="4"/>
      <c r="M26" s="3"/>
      <c r="N26" s="10"/>
    </row>
    <row r="27" spans="1:20" ht="16">
      <c r="B27" s="25"/>
      <c r="C27" s="21"/>
      <c r="D27" s="23"/>
      <c r="E27" s="23"/>
      <c r="F27" s="22"/>
    </row>
    <row r="28" spans="1:20" ht="14">
      <c r="B28" s="24"/>
      <c r="C28" s="24"/>
      <c r="D28" s="23"/>
      <c r="E28" s="23"/>
      <c r="F28" s="22"/>
    </row>
    <row r="29" spans="1:20" ht="14">
      <c r="B29" s="94"/>
      <c r="C29" s="94"/>
      <c r="D29" s="99"/>
      <c r="E29" s="99"/>
      <c r="F29" s="98"/>
    </row>
    <row r="30" spans="1:20">
      <c r="B30" s="15"/>
      <c r="C30" s="14"/>
      <c r="D30" s="17"/>
      <c r="E30" s="17"/>
      <c r="F30" s="12"/>
    </row>
    <row r="31" spans="1:20">
      <c r="B31" s="15"/>
      <c r="C31" s="14"/>
      <c r="D31" s="17"/>
      <c r="E31" s="17"/>
      <c r="F31" s="12"/>
    </row>
    <row r="32" spans="1:20">
      <c r="B32" s="15"/>
      <c r="C32" s="14"/>
      <c r="D32" s="17"/>
      <c r="E32" s="17"/>
      <c r="F32" s="12"/>
    </row>
  </sheetData>
  <mergeCells count="16">
    <mergeCell ref="A5:M5"/>
    <mergeCell ref="A8:M8"/>
    <mergeCell ref="A12:M12"/>
    <mergeCell ref="A15:M15"/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M3:M4"/>
    <mergeCell ref="N3:N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Силовое двоеборье</vt:lpstr>
      <vt:lpstr>IPL Жим лежа без экипировки </vt:lpstr>
      <vt:lpstr>IPL Тяга без экипировки</vt:lpstr>
      <vt:lpstr>СПР Подъем на бицепс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Екатерина Шевелева</cp:lastModifiedBy>
  <dcterms:created xsi:type="dcterms:W3CDTF">2021-07-27T03:36:12Z</dcterms:created>
  <dcterms:modified xsi:type="dcterms:W3CDTF">2021-07-29T12:48:15Z</dcterms:modified>
</cp:coreProperties>
</file>